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24" sheetId="1" r:id="rId4"/>
    <sheet name="2020-02-25" sheetId="2" r:id="rId5"/>
    <sheet name="2020-02-26" sheetId="3" r:id="rId6"/>
    <sheet name="2020-02-27" sheetId="4" r:id="rId7"/>
    <sheet name="2020-02-28" sheetId="5" r:id="rId8"/>
    <sheet name="2020-02-29" sheetId="6" r:id="rId9"/>
    <sheet name="2020-03-01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<sst xmlns="http://schemas.openxmlformats.org/spreadsheetml/2006/main" uniqueCount="63">
  <si>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</si>
  <si>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</si>
  <si>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</si>
  <si>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</si>
  <si>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</si>
  <si>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</si>
  <si>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</si>
  <si>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24-02-2020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</si>
  <si>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</si>
  <si>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</si>
  <si>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</si>
  <si>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</si>
  <si>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</si>
  <si>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</si>
  <si>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</si>
  <si>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</si>
  <si>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</si>
  <si>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</si>
  <si>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</si>
  <si>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</si>
  <si>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</si>
  <si>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</si>
  <si>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</si>
  <si>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</si>
  <si>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</si>
  <si>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</si>
  <si>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</si>
  <si>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</si>
  <si>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</si>
  <si>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</si>
  <si>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</si>
  <si>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</si>
  <si>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</si>
  <si>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</si>
  <si>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</si>
  <si>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</si>
  <si>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</si>
  <si>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</si>
  <si>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</si>
  <si>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</si>
  <si>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</si>
  <si>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</si>
  <si>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</si>
  <si>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</si>
  <si>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</si>
  <si>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</si>
  <si>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</si>
  <si>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</si>
  <si>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</si>
  <si>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</si>
  <si>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</si>
  <si>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</si>
  <si>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</si>
  <si>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</si>
  <si>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</si>
  <si>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</si>
  <si>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</si>
  <si>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25-02-2020</t>
  </si>
  <si>
    <t>26-02-2020</t>
  </si>
  <si>
    <t>27-02-2020</t>
  </si>
  <si>
    <t>28-02-2020</t>
  </si>
  <si>
    <t>29-02-2020</t>
  </si>
  <si>
    <t>01-03-2020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</si>
</sst>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0.008459733462499999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290.085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6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116.03</v>
      </c>
      <c r="F8" s="61">
        <v>0</v>
      </c>
      <c r="G8" s="62">
        <v>0.00395</v>
      </c>
      <c r="H8" s="63">
        <f>MAX(G8,-0.12*F8)</f>
        <v>0.00395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1.14579625E-5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1.14579625E-5</v>
      </c>
      <c r="Z8" s="67">
        <f>IF(AND(C8&gt;=50.1,G8&lt;0),($A$2)*ABS(G8)/40000,0)</f>
        <v>0</v>
      </c>
      <c r="AA8" s="67">
        <f>R8+Y8+Z8</f>
        <v>2.2915925E-5</v>
      </c>
      <c r="AB8" s="67">
        <f>IF(AA8&gt;=0,AA8,"")</f>
        <v>2.2915925E-5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174.05</v>
      </c>
      <c r="F9" s="61">
        <v>0</v>
      </c>
      <c r="G9" s="74">
        <v>0.00395</v>
      </c>
      <c r="H9" s="63">
        <f>MAX(G9,-0.12*F9)</f>
        <v>0.00395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1.71874375E-5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1.71874375E-5</v>
      </c>
      <c r="Z9" s="67">
        <f>IF(AND(C9&gt;=50.1,G9&lt;0),($A$2)*ABS(G9)/40000,0)</f>
        <v>0</v>
      </c>
      <c r="AA9" s="67">
        <f>R9+Y9+Z9</f>
        <v>3.437487500000001E-5</v>
      </c>
      <c r="AB9" s="75">
        <f>IF(AA9&gt;=0,AA9,"")</f>
        <v>3.437487500000001E-5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58.02</v>
      </c>
      <c r="F10" s="61">
        <v>0</v>
      </c>
      <c r="G10" s="74">
        <v>0.00263</v>
      </c>
      <c r="H10" s="63">
        <f>MAX(G10,-0.12*F10)</f>
        <v>0.00263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3.814815E-6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3.814815E-6</v>
      </c>
      <c r="Z10" s="67">
        <f>IF(AND(C10&gt;=50.1,G10&lt;0),($A$2)*ABS(G10)/40000,0)</f>
        <v>0</v>
      </c>
      <c r="AA10" s="67">
        <f>R10+Y10+Z10</f>
        <v>7.629629999999999E-6</v>
      </c>
      <c r="AB10" s="75">
        <f>IF(AA10&gt;=0,AA10,"")</f>
        <v>7.629629999999999E-6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50.04</v>
      </c>
      <c r="D11" s="73">
        <f>ROUND(C11,2)</f>
        <v>50.04</v>
      </c>
      <c r="E11" s="60">
        <v>58.02</v>
      </c>
      <c r="F11" s="61">
        <v>0</v>
      </c>
      <c r="G11" s="74">
        <v>0.00395</v>
      </c>
      <c r="H11" s="63">
        <f>MAX(G11,-0.12*F11)</f>
        <v>0.00395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5.729475000000001E-6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5.729475000000001E-6</v>
      </c>
      <c r="Z11" s="67">
        <f>IF(AND(C11&gt;=50.1,G11&lt;0),($A$2)*ABS(G11)/40000,0)</f>
        <v>0</v>
      </c>
      <c r="AA11" s="67">
        <f>R11+Y11+Z11</f>
        <v>1.145895E-5</v>
      </c>
      <c r="AB11" s="75">
        <f>IF(AA11&gt;=0,AA11,"")</f>
        <v>1.145895E-5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50.03</v>
      </c>
      <c r="D12" s="73">
        <f>ROUND(C12,2)</f>
        <v>50.03</v>
      </c>
      <c r="E12" s="60">
        <v>116.03</v>
      </c>
      <c r="F12" s="61">
        <v>0</v>
      </c>
      <c r="G12" s="74">
        <v>0.00395</v>
      </c>
      <c r="H12" s="63">
        <f>MAX(G12,-0.12*F12)</f>
        <v>0.00395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1.14579625E-5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1.14579625E-5</v>
      </c>
      <c r="Z12" s="67">
        <f>IF(AND(C12&gt;=50.1,G12&lt;0),($A$2)*ABS(G12)/40000,0)</f>
        <v>0</v>
      </c>
      <c r="AA12" s="67">
        <f>R12+Y12+Z12</f>
        <v>2.2915925E-5</v>
      </c>
      <c r="AB12" s="75">
        <f>IF(AA12&gt;=0,AA12,"")</f>
        <v>2.2915925E-5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174.05</v>
      </c>
      <c r="F13" s="61">
        <v>0</v>
      </c>
      <c r="G13" s="74">
        <v>0.00263</v>
      </c>
      <c r="H13" s="63">
        <f>MAX(G13,-0.12*F13)</f>
        <v>0.00263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1.14437875E-5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1.14437875E-5</v>
      </c>
      <c r="Z13" s="67">
        <f>IF(AND(C13&gt;=50.1,G13&lt;0),($A$2)*ABS(G13)/40000,0)</f>
        <v>0</v>
      </c>
      <c r="AA13" s="67">
        <f>R13+Y13+Z13</f>
        <v>2.2887575E-5</v>
      </c>
      <c r="AB13" s="75">
        <f>IF(AA13&gt;=0,AA13,"")</f>
        <v>2.2887575E-5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116.03</v>
      </c>
      <c r="F14" s="61">
        <v>0</v>
      </c>
      <c r="G14" s="74">
        <v>0.00395</v>
      </c>
      <c r="H14" s="63">
        <f>MAX(G14,-0.12*F14)</f>
        <v>0.00395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1.14579625E-5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1.14579625E-5</v>
      </c>
      <c r="Z14" s="67">
        <f>IF(AND(C14&gt;=50.1,G14&lt;0),($A$2)*ABS(G14)/40000,0)</f>
        <v>0</v>
      </c>
      <c r="AA14" s="67">
        <f>R14+Y14+Z14</f>
        <v>2.2915925E-5</v>
      </c>
      <c r="AB14" s="75">
        <f>IF(AA14&gt;=0,AA14,"")</f>
        <v>2.2915925E-5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50.06</v>
      </c>
      <c r="D15" s="73">
        <f>ROUND(C15,2)</f>
        <v>50.06</v>
      </c>
      <c r="E15" s="60">
        <v>0</v>
      </c>
      <c r="F15" s="61">
        <v>0</v>
      </c>
      <c r="G15" s="74">
        <v>0.00395</v>
      </c>
      <c r="H15" s="63">
        <f>MAX(G15,-0.12*F15)</f>
        <v>0.00395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50.05</v>
      </c>
      <c r="D16" s="73">
        <f>ROUND(C16,2)</f>
        <v>50.05</v>
      </c>
      <c r="E16" s="60">
        <v>0</v>
      </c>
      <c r="F16" s="61">
        <v>0</v>
      </c>
      <c r="G16" s="74">
        <v>0.00263</v>
      </c>
      <c r="H16" s="63">
        <f>MAX(G16,-0.12*F16)</f>
        <v>0.00263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290.09</v>
      </c>
      <c r="F17" s="61">
        <v>0</v>
      </c>
      <c r="G17" s="74">
        <v>0.00395</v>
      </c>
      <c r="H17" s="63">
        <f>MAX(G17,-0.12*F17)</f>
        <v>0.00395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2.86463875E-5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2.86463875E-5</v>
      </c>
      <c r="Z17" s="67">
        <f>IF(AND(C17&gt;=50.1,G17&lt;0),($A$2)*ABS(G17)/40000,0)</f>
        <v>0</v>
      </c>
      <c r="AA17" s="67">
        <f>R17+Y17+Z17</f>
        <v>5.729277499999999E-5</v>
      </c>
      <c r="AB17" s="75">
        <f>IF(AA17&gt;=0,AA17,"")</f>
        <v>5.729277499999999E-5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50.02</v>
      </c>
      <c r="D18" s="73">
        <f>ROUND(C18,2)</f>
        <v>50.02</v>
      </c>
      <c r="E18" s="60">
        <v>174.05</v>
      </c>
      <c r="F18" s="61">
        <v>0</v>
      </c>
      <c r="G18" s="74">
        <v>0.00395</v>
      </c>
      <c r="H18" s="63">
        <f>MAX(G18,-0.12*F18)</f>
        <v>0.00395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1.71874375E-5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1.71874375E-5</v>
      </c>
      <c r="Z18" s="67">
        <f>IF(AND(C18&gt;=50.1,G18&lt;0),($A$2)*ABS(G18)/40000,0)</f>
        <v>0</v>
      </c>
      <c r="AA18" s="67">
        <f>R18+Y18+Z18</f>
        <v>3.437487500000001E-5</v>
      </c>
      <c r="AB18" s="75">
        <f>IF(AA18&gt;=0,AA18,"")</f>
        <v>3.437487500000001E-5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116.03</v>
      </c>
      <c r="F19" s="61">
        <v>0</v>
      </c>
      <c r="G19" s="74">
        <v>0.00263</v>
      </c>
      <c r="H19" s="63">
        <f>MAX(G19,-0.12*F19)</f>
        <v>0.00263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7.6289725E-6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7.6289725E-6</v>
      </c>
      <c r="Z19" s="67">
        <f>IF(AND(C19&gt;=50.1,G19&lt;0),($A$2)*ABS(G19)/40000,0)</f>
        <v>0</v>
      </c>
      <c r="AA19" s="67">
        <f>R19+Y19+Z19</f>
        <v>1.5257945E-5</v>
      </c>
      <c r="AB19" s="75">
        <f>IF(AA19&gt;=0,AA19,"")</f>
        <v>1.5257945E-5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417.56</v>
      </c>
      <c r="F20" s="61">
        <v>0</v>
      </c>
      <c r="G20" s="74">
        <v>0.00395</v>
      </c>
      <c r="H20" s="63">
        <f>MAX(G20,-0.12*F20)</f>
        <v>0.00395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4.123405E-5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4.123405E-5</v>
      </c>
      <c r="Z20" s="67">
        <f>IF(AND(C20&gt;=50.1,G20&lt;0),($A$2)*ABS(G20)/40000,0)</f>
        <v>0</v>
      </c>
      <c r="AA20" s="67">
        <f>R20+Y20+Z20</f>
        <v>8.24681E-5</v>
      </c>
      <c r="AB20" s="75">
        <f>IF(AA20&gt;=0,AA20,"")</f>
        <v>8.24681E-5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290.09</v>
      </c>
      <c r="F21" s="61">
        <v>0</v>
      </c>
      <c r="G21" s="74">
        <v>0.00395</v>
      </c>
      <c r="H21" s="63">
        <f>MAX(G21,-0.12*F21)</f>
        <v>0.00395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2.86463875E-5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2.86463875E-5</v>
      </c>
      <c r="Z21" s="67">
        <f>IF(AND(C21&gt;=50.1,G21&lt;0),($A$2)*ABS(G21)/40000,0)</f>
        <v>0</v>
      </c>
      <c r="AA21" s="67">
        <f>R21+Y21+Z21</f>
        <v>5.729277499999999E-5</v>
      </c>
      <c r="AB21" s="75">
        <f>IF(AA21&gt;=0,AA21,"")</f>
        <v>5.729277499999999E-5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232.07</v>
      </c>
      <c r="F22" s="61">
        <v>0</v>
      </c>
      <c r="G22" s="74">
        <v>0.00263</v>
      </c>
      <c r="H22" s="63">
        <f>MAX(G22,-0.12*F22)</f>
        <v>0.00263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1.52586025E-5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1.52586025E-5</v>
      </c>
      <c r="Z22" s="67">
        <f>IF(AND(C22&gt;=50.1,G22&lt;0),($A$2)*ABS(G22)/40000,0)</f>
        <v>0</v>
      </c>
      <c r="AA22" s="67">
        <f>R22+Y22+Z22</f>
        <v>3.0517205E-5</v>
      </c>
      <c r="AB22" s="75">
        <f>IF(AA22&gt;=0,AA22,"")</f>
        <v>3.0517205E-5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232.07</v>
      </c>
      <c r="F23" s="61">
        <v>0</v>
      </c>
      <c r="G23" s="74">
        <v>0.00395</v>
      </c>
      <c r="H23" s="63">
        <f>MAX(G23,-0.12*F23)</f>
        <v>0.00395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2.29169125E-5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2.29169125E-5</v>
      </c>
      <c r="Z23" s="67">
        <f>IF(AND(C23&gt;=50.1,G23&lt;0),($A$2)*ABS(G23)/40000,0)</f>
        <v>0</v>
      </c>
      <c r="AA23" s="67">
        <f>R23+Y23+Z23</f>
        <v>4.5833825E-5</v>
      </c>
      <c r="AB23" s="75">
        <f>IF(AA23&gt;=0,AA23,"")</f>
        <v>4.5833825E-5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49.98</v>
      </c>
      <c r="D24" s="73">
        <f>ROUND(C24,2)</f>
        <v>49.98</v>
      </c>
      <c r="E24" s="60">
        <v>353.82</v>
      </c>
      <c r="F24" s="61">
        <v>0</v>
      </c>
      <c r="G24" s="74">
        <v>0.00395</v>
      </c>
      <c r="H24" s="63">
        <f>MAX(G24,-0.12*F24)</f>
        <v>0.00395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3.4939725E-5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3.4939725E-5</v>
      </c>
      <c r="Z24" s="67">
        <f>IF(AND(C24&gt;=50.1,G24&lt;0),($A$2)*ABS(G24)/40000,0)</f>
        <v>0</v>
      </c>
      <c r="AA24" s="67">
        <f>R24+Y24+Z24</f>
        <v>6.987945E-5</v>
      </c>
      <c r="AB24" s="75">
        <f>IF(AA24&gt;=0,AA24,"")</f>
        <v>6.987945E-5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50.01</v>
      </c>
      <c r="D25" s="73">
        <f>ROUND(C25,2)</f>
        <v>50.01</v>
      </c>
      <c r="E25" s="60">
        <v>232.07</v>
      </c>
      <c r="F25" s="61">
        <v>0</v>
      </c>
      <c r="G25" s="74">
        <v>0.00263</v>
      </c>
      <c r="H25" s="63">
        <f>MAX(G25,-0.12*F25)</f>
        <v>0.00263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1.52586025E-5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1.52586025E-5</v>
      </c>
      <c r="Z25" s="67">
        <f>IF(AND(C25&gt;=50.1,G25&lt;0),($A$2)*ABS(G25)/40000,0)</f>
        <v>0</v>
      </c>
      <c r="AA25" s="67">
        <f>R25+Y25+Z25</f>
        <v>3.0517205E-5</v>
      </c>
      <c r="AB25" s="75">
        <f>IF(AA25&gt;=0,AA25,"")</f>
        <v>3.0517205E-5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290.09</v>
      </c>
      <c r="F26" s="61">
        <v>0</v>
      </c>
      <c r="G26" s="74">
        <v>0.00395</v>
      </c>
      <c r="H26" s="63">
        <f>MAX(G26,-0.12*F26)</f>
        <v>0.00395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2.86463875E-5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2.86463875E-5</v>
      </c>
      <c r="Z26" s="67">
        <f>IF(AND(C26&gt;=50.1,G26&lt;0),($A$2)*ABS(G26)/40000,0)</f>
        <v>0</v>
      </c>
      <c r="AA26" s="67">
        <f>R26+Y26+Z26</f>
        <v>5.729277499999999E-5</v>
      </c>
      <c r="AB26" s="75">
        <f>IF(AA26&gt;=0,AA26,"")</f>
        <v>5.729277499999999E-5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50.03</v>
      </c>
      <c r="D27" s="73">
        <f>ROUND(C27,2)</f>
        <v>50.03</v>
      </c>
      <c r="E27" s="60">
        <v>116.03</v>
      </c>
      <c r="F27" s="61">
        <v>0</v>
      </c>
      <c r="G27" s="74">
        <v>0.00395</v>
      </c>
      <c r="H27" s="63">
        <f>MAX(G27,-0.12*F27)</f>
        <v>0.00395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1.14579625E-5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1.14579625E-5</v>
      </c>
      <c r="Z27" s="67">
        <f>IF(AND(C27&gt;=50.1,G27&lt;0),($A$2)*ABS(G27)/40000,0)</f>
        <v>0</v>
      </c>
      <c r="AA27" s="67">
        <f>R27+Y27+Z27</f>
        <v>2.2915925E-5</v>
      </c>
      <c r="AB27" s="75">
        <f>IF(AA27&gt;=0,AA27,"")</f>
        <v>2.2915925E-5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449.43</v>
      </c>
      <c r="F28" s="61">
        <v>0</v>
      </c>
      <c r="G28" s="74">
        <v>0.00263</v>
      </c>
      <c r="H28" s="63">
        <f>MAX(G28,-0.12*F28)</f>
        <v>0.00263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2.95500225E-5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2.95500225E-5</v>
      </c>
      <c r="Z28" s="67">
        <f>IF(AND(C28&gt;=50.1,G28&lt;0),($A$2)*ABS(G28)/40000,0)</f>
        <v>0</v>
      </c>
      <c r="AA28" s="67">
        <f>R28+Y28+Z28</f>
        <v>5.9100045E-5</v>
      </c>
      <c r="AB28" s="75">
        <f>IF(AA28&gt;=0,AA28,"")</f>
        <v>5.9100045E-5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385.69</v>
      </c>
      <c r="F29" s="61">
        <v>0</v>
      </c>
      <c r="G29" s="74">
        <v>0.00395</v>
      </c>
      <c r="H29" s="63">
        <f>MAX(G29,-0.12*F29)</f>
        <v>0.00395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3.808688750000001E-5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3.808688750000001E-5</v>
      </c>
      <c r="Z29" s="67">
        <f>IF(AND(C29&gt;=50.1,G29&lt;0),($A$2)*ABS(G29)/40000,0)</f>
        <v>0</v>
      </c>
      <c r="AA29" s="67">
        <f>R29+Y29+Z29</f>
        <v>7.617377500000001E-5</v>
      </c>
      <c r="AB29" s="75">
        <f>IF(AA29&gt;=0,AA29,"")</f>
        <v>7.617377500000001E-5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385.69</v>
      </c>
      <c r="F30" s="61">
        <v>0</v>
      </c>
      <c r="G30" s="74">
        <v>0.00263</v>
      </c>
      <c r="H30" s="63">
        <f>MAX(G30,-0.12*F30)</f>
        <v>0.00263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2.53591175E-5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2.53591175E-5</v>
      </c>
      <c r="Z30" s="67">
        <f>IF(AND(C30&gt;=50.1,G30&lt;0),($A$2)*ABS(G30)/40000,0)</f>
        <v>0</v>
      </c>
      <c r="AA30" s="67">
        <f>R30+Y30+Z30</f>
        <v>5.0718235E-5</v>
      </c>
      <c r="AB30" s="75">
        <f>IF(AA30&gt;=0,AA30,"")</f>
        <v>5.0718235E-5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49.98</v>
      </c>
      <c r="D31" s="73">
        <f>ROUND(C31,2)</f>
        <v>49.98</v>
      </c>
      <c r="E31" s="60">
        <v>353.82</v>
      </c>
      <c r="F31" s="61">
        <v>0</v>
      </c>
      <c r="G31" s="74">
        <v>0.00395</v>
      </c>
      <c r="H31" s="63">
        <f>MAX(G31,-0.12*F31)</f>
        <v>0.00395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3.4939725E-5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3.4939725E-5</v>
      </c>
      <c r="Z31" s="67">
        <f>IF(AND(C31&gt;=50.1,G31&lt;0),($A$2)*ABS(G31)/40000,0)</f>
        <v>0</v>
      </c>
      <c r="AA31" s="67">
        <f>R31+Y31+Z31</f>
        <v>6.987945E-5</v>
      </c>
      <c r="AB31" s="75">
        <f>IF(AA31&gt;=0,AA31,"")</f>
        <v>6.987945E-5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449.43</v>
      </c>
      <c r="F32" s="61">
        <v>0</v>
      </c>
      <c r="G32" s="74">
        <v>0.00526</v>
      </c>
      <c r="H32" s="63">
        <f>MAX(G32,-0.12*F32)</f>
        <v>0.00526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5.9100045E-5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5.9100045E-5</v>
      </c>
      <c r="Z32" s="67">
        <f>IF(AND(C32&gt;=50.1,G32&lt;0),($A$2)*ABS(G32)/40000,0)</f>
        <v>0</v>
      </c>
      <c r="AA32" s="67">
        <f>R32+Y32+Z32</f>
        <v>0.00011820009</v>
      </c>
      <c r="AB32" s="75">
        <f>IF(AA32&gt;=0,AA32,"")</f>
        <v>0.00011820009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49.99</v>
      </c>
      <c r="D33" s="73">
        <f>ROUND(C33,2)</f>
        <v>49.99</v>
      </c>
      <c r="E33" s="60">
        <v>321.95</v>
      </c>
      <c r="F33" s="61">
        <v>0</v>
      </c>
      <c r="G33" s="74">
        <v>0.01185</v>
      </c>
      <c r="H33" s="63">
        <f>MAX(G33,-0.12*F33)</f>
        <v>0.01185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9.53776875E-5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9.53776875E-5</v>
      </c>
      <c r="Z33" s="67">
        <f>IF(AND(C33&gt;=50.1,G33&lt;0),($A$2)*ABS(G33)/40000,0)</f>
        <v>0</v>
      </c>
      <c r="AA33" s="67">
        <f>R33+Y33+Z33</f>
        <v>0.000190755375</v>
      </c>
      <c r="AB33" s="75">
        <f>IF(AA33&gt;=0,AA33,"")</f>
        <v>0.000190755375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640.65</v>
      </c>
      <c r="F34" s="61">
        <v>0</v>
      </c>
      <c r="G34" s="74">
        <v>0.00395</v>
      </c>
      <c r="H34" s="63">
        <f>MAX(G34,-0.12*F34)</f>
        <v>0.00395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6.326418750000001E-5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6.326418750000001E-5</v>
      </c>
      <c r="Z34" s="67">
        <f>IF(AND(C34&gt;=50.1,G34&lt;0),($A$2)*ABS(G34)/40000,0)</f>
        <v>0</v>
      </c>
      <c r="AA34" s="67">
        <f>R34+Y34+Z34</f>
        <v>0.000126528375</v>
      </c>
      <c r="AB34" s="75">
        <f>IF(AA34&gt;=0,AA34,"")</f>
        <v>0.000126528375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</v>
      </c>
      <c r="D35" s="73">
        <f>ROUND(C35,2)</f>
        <v>49.9</v>
      </c>
      <c r="E35" s="60">
        <v>608.78</v>
      </c>
      <c r="F35" s="61">
        <v>0</v>
      </c>
      <c r="G35" s="74">
        <v>-0.01975</v>
      </c>
      <c r="H35" s="63">
        <f>MAX(G35,-0.12*F35)</f>
        <v>-0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385.69</v>
      </c>
      <c r="F36" s="61">
        <v>1.72</v>
      </c>
      <c r="G36" s="74">
        <v>-0.04817</v>
      </c>
      <c r="H36" s="63">
        <f>MAX(G36,-0.12*F36)</f>
        <v>-0.04817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-0.0004644671825</v>
      </c>
      <c r="S36" s="60">
        <f>MIN($S$6/100*F36,150)</f>
        <v>0.2064</v>
      </c>
      <c r="T36" s="60">
        <f>MIN($T$6/100*F36,200)</f>
        <v>0.258</v>
      </c>
      <c r="U36" s="60">
        <f>MIN($U$6/100*F36,250)</f>
        <v>0.344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-0.0004644671825</v>
      </c>
      <c r="AB36" s="75" t="str">
        <f>IF(AA36&gt;=0,AA36,"")</f>
        <v/>
      </c>
      <c r="AC36" s="76">
        <f>IF(AA36&lt;0,AA36,"")</f>
        <v>-0.0004644671825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449.43</v>
      </c>
      <c r="F37" s="61">
        <v>1.72</v>
      </c>
      <c r="G37" s="74">
        <v>-0.0745</v>
      </c>
      <c r="H37" s="63">
        <f>MAX(G37,-0.12*F37)</f>
        <v>-0.0745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-0.000837063375</v>
      </c>
      <c r="S37" s="60">
        <f>MIN($S$6/100*F37,150)</f>
        <v>0.2064</v>
      </c>
      <c r="T37" s="60">
        <f>MIN($T$6/100*F37,200)</f>
        <v>0.258</v>
      </c>
      <c r="U37" s="60">
        <f>MIN($U$6/100*F37,250)</f>
        <v>0.344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-0.000837063375</v>
      </c>
      <c r="AB37" s="75" t="str">
        <f>IF(AA37&gt;=0,AA37,"")</f>
        <v/>
      </c>
      <c r="AC37" s="76">
        <f>IF(AA37&lt;0,AA37,"")</f>
        <v>-0.000837063375</v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50.05</v>
      </c>
      <c r="D38" s="73">
        <f>ROUND(C38,2)</f>
        <v>50.05</v>
      </c>
      <c r="E38" s="60">
        <v>0</v>
      </c>
      <c r="F38" s="61">
        <v>1.72</v>
      </c>
      <c r="G38" s="74">
        <v>-0.08239</v>
      </c>
      <c r="H38" s="63">
        <f>MAX(G38,-0.12*F38)</f>
        <v>-0.08239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-0</v>
      </c>
      <c r="S38" s="60">
        <f>MIN($S$6/100*F38,150)</f>
        <v>0.2064</v>
      </c>
      <c r="T38" s="60">
        <f>MIN($T$6/100*F38,200)</f>
        <v>0.258</v>
      </c>
      <c r="U38" s="60">
        <f>MIN($U$6/100*F38,250)</f>
        <v>0.344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50.05</v>
      </c>
      <c r="D39" s="73">
        <f>ROUND(C39,2)</f>
        <v>50.05</v>
      </c>
      <c r="E39" s="60">
        <v>0</v>
      </c>
      <c r="F39" s="61">
        <v>1.72</v>
      </c>
      <c r="G39" s="74">
        <v>-0.07185999999999999</v>
      </c>
      <c r="H39" s="63">
        <f>MAX(G39,-0.12*F39)</f>
        <v>-0.07185999999999999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</v>
      </c>
      <c r="S39" s="60">
        <f>MIN($S$6/100*F39,150)</f>
        <v>0.2064</v>
      </c>
      <c r="T39" s="60">
        <f>MIN($T$6/100*F39,200)</f>
        <v>0.258</v>
      </c>
      <c r="U39" s="60">
        <f>MIN($U$6/100*F39,250)</f>
        <v>0.344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321.95</v>
      </c>
      <c r="F40" s="61">
        <v>1.72</v>
      </c>
      <c r="G40" s="74">
        <v>-0.08108</v>
      </c>
      <c r="H40" s="63">
        <f>MAX(G40,-0.12*F40)</f>
        <v>-0.08108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-0.00065259265</v>
      </c>
      <c r="S40" s="60">
        <f>MIN($S$6/100*F40,150)</f>
        <v>0.2064</v>
      </c>
      <c r="T40" s="60">
        <f>MIN($T$6/100*F40,200)</f>
        <v>0.258</v>
      </c>
      <c r="U40" s="60">
        <f>MIN($U$6/100*F40,250)</f>
        <v>0.344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-0.00065259265</v>
      </c>
      <c r="AB40" s="75" t="str">
        <f>IF(AA40&gt;=0,AA40,"")</f>
        <v/>
      </c>
      <c r="AC40" s="76">
        <f>IF(AA40&lt;0,AA40,"")</f>
        <v>-0.00065259265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49.97</v>
      </c>
      <c r="D41" s="73">
        <f>ROUND(C41,2)</f>
        <v>49.97</v>
      </c>
      <c r="E41" s="60">
        <v>385.69</v>
      </c>
      <c r="F41" s="61">
        <v>1.72</v>
      </c>
      <c r="G41" s="74">
        <v>-0.10873</v>
      </c>
      <c r="H41" s="63">
        <f>MAX(G41,-0.12*F41)</f>
        <v>-0.10873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-0.0010484018425</v>
      </c>
      <c r="S41" s="60">
        <f>MIN($S$6/100*F41,150)</f>
        <v>0.2064</v>
      </c>
      <c r="T41" s="60">
        <f>MIN($T$6/100*F41,200)</f>
        <v>0.258</v>
      </c>
      <c r="U41" s="60">
        <f>MIN($U$6/100*F41,250)</f>
        <v>0.344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-0.0010484018425</v>
      </c>
      <c r="AB41" s="75" t="str">
        <f>IF(AA41&gt;=0,AA41,"")</f>
        <v/>
      </c>
      <c r="AC41" s="76">
        <f>IF(AA41&lt;0,AA41,"")</f>
        <v>-0.0010484018425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49.99</v>
      </c>
      <c r="D42" s="73">
        <f>ROUND(C42,2)</f>
        <v>49.99</v>
      </c>
      <c r="E42" s="60">
        <v>321.95</v>
      </c>
      <c r="F42" s="61">
        <v>1.72</v>
      </c>
      <c r="G42" s="74">
        <v>-0.11268</v>
      </c>
      <c r="H42" s="63">
        <f>MAX(G42,-0.12*F42)</f>
        <v>-0.11268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-0.00090693315</v>
      </c>
      <c r="S42" s="60">
        <f>MIN($S$6/100*F42,150)</f>
        <v>0.2064</v>
      </c>
      <c r="T42" s="60">
        <f>MIN($T$6/100*F42,200)</f>
        <v>0.258</v>
      </c>
      <c r="U42" s="60">
        <f>MIN($U$6/100*F42,250)</f>
        <v>0.344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-0.00090693315</v>
      </c>
      <c r="AB42" s="75" t="str">
        <f>IF(AA42&gt;=0,AA42,"")</f>
        <v/>
      </c>
      <c r="AC42" s="76">
        <f>IF(AA42&lt;0,AA42,"")</f>
        <v>-0.00090693315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232.07</v>
      </c>
      <c r="F43" s="61">
        <v>1.72</v>
      </c>
      <c r="G43" s="74">
        <v>-0.09951</v>
      </c>
      <c r="H43" s="63">
        <f>MAX(G43,-0.12*F43)</f>
        <v>-0.09951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-0.0005773321424999999</v>
      </c>
      <c r="S43" s="60">
        <f>MIN($S$6/100*F43,150)</f>
        <v>0.2064</v>
      </c>
      <c r="T43" s="60">
        <f>MIN($T$6/100*F43,200)</f>
        <v>0.258</v>
      </c>
      <c r="U43" s="60">
        <f>MIN($U$6/100*F43,250)</f>
        <v>0.344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-0.0005773321424999999</v>
      </c>
      <c r="AB43" s="75" t="str">
        <f>IF(AA43&gt;=0,AA43,"")</f>
        <v/>
      </c>
      <c r="AC43" s="76">
        <f>IF(AA43&lt;0,AA43,"")</f>
        <v>-0.0005773321424999999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290.09</v>
      </c>
      <c r="F44" s="61">
        <v>1.72</v>
      </c>
      <c r="G44" s="74">
        <v>-0.09556000000000001</v>
      </c>
      <c r="H44" s="63">
        <f>MAX(G44,-0.12*F44)</f>
        <v>-0.09556000000000001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-0.00069302501</v>
      </c>
      <c r="S44" s="60">
        <f>MIN($S$6/100*F44,150)</f>
        <v>0.2064</v>
      </c>
      <c r="T44" s="60">
        <f>MIN($T$6/100*F44,200)</f>
        <v>0.258</v>
      </c>
      <c r="U44" s="60">
        <f>MIN($U$6/100*F44,250)</f>
        <v>0.344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-0.00069302501</v>
      </c>
      <c r="AB44" s="75" t="str">
        <f>IF(AA44&gt;=0,AA44,"")</f>
        <v/>
      </c>
      <c r="AC44" s="76">
        <f>IF(AA44&lt;0,AA44,"")</f>
        <v>-0.00069302501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385.69</v>
      </c>
      <c r="F45" s="61">
        <v>1.72</v>
      </c>
      <c r="G45" s="74">
        <v>-0.10609</v>
      </c>
      <c r="H45" s="63">
        <f>MAX(G45,-0.12*F45)</f>
        <v>-0.10609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-0.0010229463025</v>
      </c>
      <c r="S45" s="60">
        <f>MIN($S$6/100*F45,150)</f>
        <v>0.2064</v>
      </c>
      <c r="T45" s="60">
        <f>MIN($T$6/100*F45,200)</f>
        <v>0.258</v>
      </c>
      <c r="U45" s="60">
        <f>MIN($U$6/100*F45,250)</f>
        <v>0.344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-0.0010229463025</v>
      </c>
      <c r="AB45" s="75" t="str">
        <f>IF(AA45&gt;=0,AA45,"")</f>
        <v/>
      </c>
      <c r="AC45" s="76">
        <f>IF(AA45&lt;0,AA45,"")</f>
        <v>-0.0010229463025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49.97</v>
      </c>
      <c r="D46" s="73">
        <f>ROUND(C46,2)</f>
        <v>49.97</v>
      </c>
      <c r="E46" s="60">
        <v>385.69</v>
      </c>
      <c r="F46" s="61">
        <v>1.72</v>
      </c>
      <c r="G46" s="74">
        <v>-0.08898</v>
      </c>
      <c r="H46" s="63">
        <f>MAX(G46,-0.12*F46)</f>
        <v>-0.08898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-0.000857967405</v>
      </c>
      <c r="S46" s="60">
        <f>MIN($S$6/100*F46,150)</f>
        <v>0.2064</v>
      </c>
      <c r="T46" s="60">
        <f>MIN($T$6/100*F46,200)</f>
        <v>0.258</v>
      </c>
      <c r="U46" s="60">
        <f>MIN($U$6/100*F46,250)</f>
        <v>0.344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-0.000857967405</v>
      </c>
      <c r="AB46" s="75" t="str">
        <f>IF(AA46&gt;=0,AA46,"")</f>
        <v/>
      </c>
      <c r="AC46" s="76">
        <f>IF(AA46&lt;0,AA46,"")</f>
        <v>-0.000857967405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49.95</v>
      </c>
      <c r="D47" s="73">
        <f>ROUND(C47,2)</f>
        <v>49.95</v>
      </c>
      <c r="E47" s="60">
        <v>449.43</v>
      </c>
      <c r="F47" s="61">
        <v>1.72</v>
      </c>
      <c r="G47" s="74">
        <v>-0.0745</v>
      </c>
      <c r="H47" s="63">
        <f>MAX(G47,-0.12*F47)</f>
        <v>-0.0745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-0.000837063375</v>
      </c>
      <c r="S47" s="60">
        <f>MIN($S$6/100*F47,150)</f>
        <v>0.2064</v>
      </c>
      <c r="T47" s="60">
        <f>MIN($T$6/100*F47,200)</f>
        <v>0.258</v>
      </c>
      <c r="U47" s="60">
        <f>MIN($U$6/100*F47,250)</f>
        <v>0.344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-0.000837063375</v>
      </c>
      <c r="AB47" s="75" t="str">
        <f>IF(AA47&gt;=0,AA47,"")</f>
        <v/>
      </c>
      <c r="AC47" s="76">
        <f>IF(AA47&lt;0,AA47,"")</f>
        <v>-0.000837063375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321.95</v>
      </c>
      <c r="F48" s="61">
        <v>1.72</v>
      </c>
      <c r="G48" s="74">
        <v>-0.09030000000000001</v>
      </c>
      <c r="H48" s="63">
        <f>MAX(G48,-0.12*F48)</f>
        <v>-0.09030000000000001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-0.0007268021250000001</v>
      </c>
      <c r="S48" s="60">
        <f>MIN($S$6/100*F48,150)</f>
        <v>0.2064</v>
      </c>
      <c r="T48" s="60">
        <f>MIN($T$6/100*F48,200)</f>
        <v>0.258</v>
      </c>
      <c r="U48" s="60">
        <f>MIN($U$6/100*F48,250)</f>
        <v>0.344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-0.0007268021250000001</v>
      </c>
      <c r="AB48" s="75" t="str">
        <f>IF(AA48&gt;=0,AA48,"")</f>
        <v/>
      </c>
      <c r="AC48" s="76">
        <f>IF(AA48&lt;0,AA48,"")</f>
        <v>-0.0007268021250000001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49.97</v>
      </c>
      <c r="D49" s="73">
        <f>ROUND(C49,2)</f>
        <v>49.97</v>
      </c>
      <c r="E49" s="60">
        <v>385.69</v>
      </c>
      <c r="F49" s="61">
        <v>1.72</v>
      </c>
      <c r="G49" s="74">
        <v>-0.0745</v>
      </c>
      <c r="H49" s="63">
        <f>MAX(G49,-0.12*F49)</f>
        <v>-0.0745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-0.000718347625</v>
      </c>
      <c r="S49" s="60">
        <f>MIN($S$6/100*F49,150)</f>
        <v>0.2064</v>
      </c>
      <c r="T49" s="60">
        <f>MIN($T$6/100*F49,200)</f>
        <v>0.258</v>
      </c>
      <c r="U49" s="60">
        <f>MIN($U$6/100*F49,250)</f>
        <v>0.344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-0.000718347625</v>
      </c>
      <c r="AB49" s="75" t="str">
        <f>IF(AA49&gt;=0,AA49,"")</f>
        <v/>
      </c>
      <c r="AC49" s="76">
        <f>IF(AA49&lt;0,AA49,"")</f>
        <v>-0.000718347625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232.07</v>
      </c>
      <c r="F50" s="61">
        <v>1.72</v>
      </c>
      <c r="G50" s="74">
        <v>-0.07976</v>
      </c>
      <c r="H50" s="63">
        <f>MAX(G50,-0.12*F50)</f>
        <v>-0.07976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-0.00046274758</v>
      </c>
      <c r="S50" s="60">
        <f>MIN($S$6/100*F50,150)</f>
        <v>0.2064</v>
      </c>
      <c r="T50" s="60">
        <f>MIN($T$6/100*F50,200)</f>
        <v>0.258</v>
      </c>
      <c r="U50" s="60">
        <f>MIN($U$6/100*F50,250)</f>
        <v>0.344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-0.00046274758</v>
      </c>
      <c r="AB50" s="75" t="str">
        <f>IF(AA50&gt;=0,AA50,"")</f>
        <v/>
      </c>
      <c r="AC50" s="76">
        <f>IF(AA50&lt;0,AA50,"")</f>
        <v>-0.00046274758</v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174.05</v>
      </c>
      <c r="F51" s="61">
        <v>1.72</v>
      </c>
      <c r="G51" s="74">
        <v>0.36129</v>
      </c>
      <c r="H51" s="63">
        <f>MAX(G51,-0.12*F51)</f>
        <v>0.36129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0.0015720631125</v>
      </c>
      <c r="S51" s="60">
        <f>MIN($S$6/100*F51,150)</f>
        <v>0.2064</v>
      </c>
      <c r="T51" s="60">
        <f>MIN($T$6/100*F51,200)</f>
        <v>0.258</v>
      </c>
      <c r="U51" s="60">
        <f>MIN($U$6/100*F51,250)</f>
        <v>0.344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0.0002698210124999999</v>
      </c>
      <c r="Z51" s="67">
        <f>IF(AND(C51&gt;=50.1,G51&lt;0),($A$2)*ABS(G51)/40000,0)</f>
        <v>0</v>
      </c>
      <c r="AA51" s="67">
        <f>R51+Y51+Z51</f>
        <v>0.001841884125</v>
      </c>
      <c r="AB51" s="75">
        <f>IF(AA51&gt;=0,AA51,"")</f>
        <v>0.001841884125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116.03</v>
      </c>
      <c r="F52" s="61">
        <v>0</v>
      </c>
      <c r="G52" s="74">
        <v>-0.06056</v>
      </c>
      <c r="H52" s="63">
        <f>MAX(G52,-0.12*F52)</f>
        <v>-0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174.05</v>
      </c>
      <c r="F53" s="61">
        <v>0</v>
      </c>
      <c r="G53" s="74">
        <v>0.00395</v>
      </c>
      <c r="H53" s="63">
        <f>MAX(G53,-0.12*F53)</f>
        <v>0.00395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1.71874375E-5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1.71874375E-5</v>
      </c>
      <c r="Z53" s="67">
        <f>IF(AND(C53&gt;=50.1,G53&lt;0),($A$2)*ABS(G53)/40000,0)</f>
        <v>0</v>
      </c>
      <c r="AA53" s="67">
        <f>R53+Y53+Z53</f>
        <v>3.437487500000001E-5</v>
      </c>
      <c r="AB53" s="75">
        <f>IF(AA53&gt;=0,AA53,"")</f>
        <v>3.437487500000001E-5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116.03</v>
      </c>
      <c r="F54" s="61">
        <v>0</v>
      </c>
      <c r="G54" s="74">
        <v>0.00263</v>
      </c>
      <c r="H54" s="63">
        <f>MAX(G54,-0.12*F54)</f>
        <v>0.00263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7.6289725E-6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7.6289725E-6</v>
      </c>
      <c r="Z54" s="67">
        <f>IF(AND(C54&gt;=50.1,G54&lt;0),($A$2)*ABS(G54)/40000,0)</f>
        <v>0</v>
      </c>
      <c r="AA54" s="67">
        <f>R54+Y54+Z54</f>
        <v>1.5257945E-5</v>
      </c>
      <c r="AB54" s="75">
        <f>IF(AA54&gt;=0,AA54,"")</f>
        <v>1.5257945E-5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50.04</v>
      </c>
      <c r="D55" s="73">
        <f>ROUND(C55,2)</f>
        <v>50.04</v>
      </c>
      <c r="E55" s="60">
        <v>58.02</v>
      </c>
      <c r="F55" s="61">
        <v>0</v>
      </c>
      <c r="G55" s="74">
        <v>0.00659</v>
      </c>
      <c r="H55" s="63">
        <f>MAX(G55,-0.12*F55)</f>
        <v>0.00659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9.558795E-6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9.558795E-6</v>
      </c>
      <c r="Z55" s="67">
        <f>IF(AND(C55&gt;=50.1,G55&lt;0),($A$2)*ABS(G55)/40000,0)</f>
        <v>0</v>
      </c>
      <c r="AA55" s="67">
        <f>R55+Y55+Z55</f>
        <v>1.911759E-5</v>
      </c>
      <c r="AB55" s="75">
        <f>IF(AA55&gt;=0,AA55,"")</f>
        <v>1.911759E-5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49.93</v>
      </c>
      <c r="D56" s="73">
        <f>ROUND(C56,2)</f>
        <v>49.93</v>
      </c>
      <c r="E56" s="60">
        <v>513.17</v>
      </c>
      <c r="F56" s="61">
        <v>0</v>
      </c>
      <c r="G56" s="74">
        <v>0.00263</v>
      </c>
      <c r="H56" s="63">
        <f>MAX(G56,-0.12*F56)</f>
        <v>0.00263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3.374092749999999E-5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3.374092749999999E-5</v>
      </c>
      <c r="Z56" s="67">
        <f>IF(AND(C56&gt;=50.1,G56&lt;0),($A$2)*ABS(G56)/40000,0)</f>
        <v>0</v>
      </c>
      <c r="AA56" s="67">
        <f>R56+Y56+Z56</f>
        <v>6.748185499999999E-5</v>
      </c>
      <c r="AB56" s="75">
        <f>IF(AA56&gt;=0,AA56,"")</f>
        <v>6.748185499999999E-5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49.93</v>
      </c>
      <c r="D57" s="73">
        <f>ROUND(C57,2)</f>
        <v>49.93</v>
      </c>
      <c r="E57" s="60">
        <v>513.17</v>
      </c>
      <c r="F57" s="61">
        <v>0</v>
      </c>
      <c r="G57" s="74">
        <v>0.00395</v>
      </c>
      <c r="H57" s="63">
        <f>MAX(G57,-0.12*F57)</f>
        <v>0.00395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5.06755375E-5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5.06755375E-5</v>
      </c>
      <c r="Z57" s="67">
        <f>IF(AND(C57&gt;=50.1,G57&lt;0),($A$2)*ABS(G57)/40000,0)</f>
        <v>0</v>
      </c>
      <c r="AA57" s="67">
        <f>R57+Y57+Z57</f>
        <v>0.000101351075</v>
      </c>
      <c r="AB57" s="75">
        <f>IF(AA57&gt;=0,AA57,"")</f>
        <v>0.000101351075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353.82</v>
      </c>
      <c r="F58" s="61">
        <v>0</v>
      </c>
      <c r="G58" s="74">
        <v>0.00263</v>
      </c>
      <c r="H58" s="63">
        <f>MAX(G58,-0.12*F58)</f>
        <v>0.00263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2.3263665E-5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2.3263665E-5</v>
      </c>
      <c r="Z58" s="67">
        <f>IF(AND(C58&gt;=50.1,G58&lt;0),($A$2)*ABS(G58)/40000,0)</f>
        <v>0</v>
      </c>
      <c r="AA58" s="67">
        <f>R58+Y58+Z58</f>
        <v>4.652733E-5</v>
      </c>
      <c r="AB58" s="75">
        <f>IF(AA58&gt;=0,AA58,"")</f>
        <v>4.652733E-5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49.95</v>
      </c>
      <c r="D59" s="73">
        <f>ROUND(C59,2)</f>
        <v>49.95</v>
      </c>
      <c r="E59" s="60">
        <v>449.43</v>
      </c>
      <c r="F59" s="61">
        <v>0</v>
      </c>
      <c r="G59" s="74">
        <v>0.00395</v>
      </c>
      <c r="H59" s="63">
        <f>MAX(G59,-0.12*F59)</f>
        <v>0.00395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4.438121250000001E-5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4.438121250000001E-5</v>
      </c>
      <c r="Z59" s="67">
        <f>IF(AND(C59&gt;=50.1,G59&lt;0),($A$2)*ABS(G59)/40000,0)</f>
        <v>0</v>
      </c>
      <c r="AA59" s="67">
        <f>R59+Y59+Z59</f>
        <v>8.876242500000001E-5</v>
      </c>
      <c r="AB59" s="75">
        <f>IF(AA59&gt;=0,AA59,"")</f>
        <v>8.876242500000001E-5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50.02</v>
      </c>
      <c r="D60" s="73">
        <f>ROUND(C60,2)</f>
        <v>50.02</v>
      </c>
      <c r="E60" s="60">
        <v>174.05</v>
      </c>
      <c r="F60" s="61">
        <v>0</v>
      </c>
      <c r="G60" s="74">
        <v>0.00395</v>
      </c>
      <c r="H60" s="63">
        <f>MAX(G60,-0.12*F60)</f>
        <v>0.00395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1.71874375E-5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1.71874375E-5</v>
      </c>
      <c r="Z60" s="67">
        <f>IF(AND(C60&gt;=50.1,G60&lt;0),($A$2)*ABS(G60)/40000,0)</f>
        <v>0</v>
      </c>
      <c r="AA60" s="67">
        <f>R60+Y60+Z60</f>
        <v>3.437487500000001E-5</v>
      </c>
      <c r="AB60" s="75">
        <f>IF(AA60&gt;=0,AA60,"")</f>
        <v>3.437487500000001E-5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174.05</v>
      </c>
      <c r="F61" s="61">
        <v>0</v>
      </c>
      <c r="G61" s="74">
        <v>0.00132</v>
      </c>
      <c r="H61" s="63">
        <f>MAX(G61,-0.12*F61)</f>
        <v>0.00132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5.74365E-6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5.74365E-6</v>
      </c>
      <c r="Z61" s="67">
        <f>IF(AND(C61&gt;=50.1,G61&lt;0),($A$2)*ABS(G61)/40000,0)</f>
        <v>0</v>
      </c>
      <c r="AA61" s="67">
        <f>R61+Y61+Z61</f>
        <v>1.14873E-5</v>
      </c>
      <c r="AB61" s="75">
        <f>IF(AA61&gt;=0,AA61,"")</f>
        <v>1.14873E-5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0.00263</v>
      </c>
      <c r="H62" s="63">
        <f>MAX(G62,-0.12*F62)</f>
        <v>0.00263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174.05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49.92</v>
      </c>
      <c r="D64" s="73">
        <f>ROUND(C64,2)</f>
        <v>49.92</v>
      </c>
      <c r="E64" s="60">
        <v>545.04</v>
      </c>
      <c r="F64" s="61">
        <v>0</v>
      </c>
      <c r="G64" s="74">
        <v>0.00132</v>
      </c>
      <c r="H64" s="63">
        <f>MAX(G64,-0.12*F64)</f>
        <v>0.00132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1.798632E-5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1.798632E-5</v>
      </c>
      <c r="Z64" s="67">
        <f>IF(AND(C64&gt;=50.1,G64&lt;0),($A$2)*ABS(G64)/40000,0)</f>
        <v>0</v>
      </c>
      <c r="AA64" s="67">
        <f>R64+Y64+Z64</f>
        <v>3.597264E-5</v>
      </c>
      <c r="AB64" s="75">
        <f>IF(AA64&gt;=0,AA64,"")</f>
        <v>3.597264E-5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49.82</v>
      </c>
      <c r="D65" s="73">
        <f>ROUND(C65,2)</f>
        <v>49.82</v>
      </c>
      <c r="E65" s="60">
        <v>800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49.89</v>
      </c>
      <c r="D66" s="73">
        <f>ROUND(C66,2)</f>
        <v>49.89</v>
      </c>
      <c r="E66" s="60">
        <v>640.65</v>
      </c>
      <c r="F66" s="61">
        <v>0</v>
      </c>
      <c r="G66" s="74">
        <v>0.00263</v>
      </c>
      <c r="H66" s="63">
        <f>MAX(G66,-0.12*F66)</f>
        <v>0.00263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4.212273749999999E-5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4.212273749999999E-5</v>
      </c>
      <c r="Z66" s="67">
        <f>IF(AND(C66&gt;=50.1,G66&lt;0),($A$2)*ABS(G66)/40000,0)</f>
        <v>0</v>
      </c>
      <c r="AA66" s="67">
        <f>R66+Y66+Z66</f>
        <v>8.424547499999999E-5</v>
      </c>
      <c r="AB66" s="75">
        <f>IF(AA66&gt;=0,AA66,"")</f>
        <v>8.424547499999999E-5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49.93</v>
      </c>
      <c r="D67" s="73">
        <f>ROUND(C67,2)</f>
        <v>49.93</v>
      </c>
      <c r="E67" s="60">
        <v>513.17</v>
      </c>
      <c r="F67" s="61">
        <v>0</v>
      </c>
      <c r="G67" s="74">
        <v>0.00263</v>
      </c>
      <c r="H67" s="63">
        <f>MAX(G67,-0.12*F67)</f>
        <v>0.00263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3.374092749999999E-5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3.374092749999999E-5</v>
      </c>
      <c r="Z67" s="67">
        <f>IF(AND(C67&gt;=50.1,G67&lt;0),($A$2)*ABS(G67)/40000,0)</f>
        <v>0</v>
      </c>
      <c r="AA67" s="67">
        <f>R67+Y67+Z67</f>
        <v>6.748185499999999E-5</v>
      </c>
      <c r="AB67" s="75">
        <f>IF(AA67&gt;=0,AA67,"")</f>
        <v>6.748185499999999E-5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</v>
      </c>
      <c r="D68" s="73">
        <f>ROUND(C68,2)</f>
        <v>50</v>
      </c>
      <c r="E68" s="60">
        <v>290.09</v>
      </c>
      <c r="F68" s="61">
        <v>0</v>
      </c>
      <c r="G68" s="74">
        <v>0.00263</v>
      </c>
      <c r="H68" s="63">
        <f>MAX(G68,-0.12*F68)</f>
        <v>0.00263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1.90734175E-5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1.90734175E-5</v>
      </c>
      <c r="Z68" s="67">
        <f>IF(AND(C68&gt;=50.1,G68&lt;0),($A$2)*ABS(G68)/40000,0)</f>
        <v>0</v>
      </c>
      <c r="AA68" s="67">
        <f>R68+Y68+Z68</f>
        <v>3.814683499999999E-5</v>
      </c>
      <c r="AB68" s="75">
        <f>IF(AA68&gt;=0,AA68,"")</f>
        <v>3.814683499999999E-5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353.82</v>
      </c>
      <c r="F69" s="61">
        <v>0</v>
      </c>
      <c r="G69" s="74">
        <v>0.00263</v>
      </c>
      <c r="H69" s="63">
        <f>MAX(G69,-0.12*F69)</f>
        <v>0.00263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2.3263665E-5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2.3263665E-5</v>
      </c>
      <c r="Z69" s="67">
        <f>IF(AND(C69&gt;=50.1,G69&lt;0),($A$2)*ABS(G69)/40000,0)</f>
        <v>0</v>
      </c>
      <c r="AA69" s="67">
        <f>R69+Y69+Z69</f>
        <v>4.652733E-5</v>
      </c>
      <c r="AB69" s="75">
        <f>IF(AA69&gt;=0,AA69,"")</f>
        <v>4.652733E-5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321.95</v>
      </c>
      <c r="F70" s="61">
        <v>0</v>
      </c>
      <c r="G70" s="74">
        <v>0.00263</v>
      </c>
      <c r="H70" s="63">
        <f>MAX(G70,-0.12*F70)</f>
        <v>0.00263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2.11682125E-5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2.11682125E-5</v>
      </c>
      <c r="Z70" s="67">
        <f>IF(AND(C70&gt;=50.1,G70&lt;0),($A$2)*ABS(G70)/40000,0)</f>
        <v>0</v>
      </c>
      <c r="AA70" s="67">
        <f>R70+Y70+Z70</f>
        <v>4.2336425E-5</v>
      </c>
      <c r="AB70" s="75">
        <f>IF(AA70&gt;=0,AA70,"")</f>
        <v>4.2336425E-5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321.95</v>
      </c>
      <c r="F71" s="61">
        <v>0</v>
      </c>
      <c r="G71" s="74">
        <v>0.00395</v>
      </c>
      <c r="H71" s="63">
        <f>MAX(G71,-0.12*F71)</f>
        <v>0.00395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3.179256250000001E-5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3.179256250000001E-5</v>
      </c>
      <c r="Z71" s="67">
        <f>IF(AND(C71&gt;=50.1,G71&lt;0),($A$2)*ABS(G71)/40000,0)</f>
        <v>0</v>
      </c>
      <c r="AA71" s="67">
        <f>R71+Y71+Z71</f>
        <v>6.358512500000001E-5</v>
      </c>
      <c r="AB71" s="75">
        <f>IF(AA71&gt;=0,AA71,"")</f>
        <v>6.358512500000001E-5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174.05</v>
      </c>
      <c r="F72" s="61">
        <v>0</v>
      </c>
      <c r="G72" s="74">
        <v>0.00263</v>
      </c>
      <c r="H72" s="63">
        <f>MAX(G72,-0.12*F72)</f>
        <v>0.00263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1.14437875E-5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1.14437875E-5</v>
      </c>
      <c r="Z72" s="67">
        <f>IF(AND(C72&gt;=50.1,G72&lt;0),($A$2)*ABS(G72)/40000,0)</f>
        <v>0</v>
      </c>
      <c r="AA72" s="67">
        <f>R72+Y72+Z72</f>
        <v>2.2887575E-5</v>
      </c>
      <c r="AB72" s="75">
        <f>IF(AA72&gt;=0,AA72,"")</f>
        <v>2.2887575E-5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49.92</v>
      </c>
      <c r="D73" s="73">
        <f>ROUND(C73,2)</f>
        <v>49.92</v>
      </c>
      <c r="E73" s="60">
        <v>545.04</v>
      </c>
      <c r="F73" s="61">
        <v>0</v>
      </c>
      <c r="G73" s="74">
        <v>0.00395</v>
      </c>
      <c r="H73" s="63">
        <f>MAX(G73,-0.12*F73)</f>
        <v>0.00395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5.38227E-5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5.38227E-5</v>
      </c>
      <c r="Z73" s="67">
        <f>IF(AND(C73&gt;=50.1,G73&lt;0),($A$2)*ABS(G73)/40000,0)</f>
        <v>0</v>
      </c>
      <c r="AA73" s="67">
        <f>R73+Y73+Z73</f>
        <v>0.0001076454</v>
      </c>
      <c r="AB73" s="75">
        <f>IF(AA73&gt;=0,AA73,"")</f>
        <v>0.0001076454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49.89</v>
      </c>
      <c r="D74" s="73">
        <f>ROUND(C74,2)</f>
        <v>49.89</v>
      </c>
      <c r="E74" s="60">
        <v>640.65</v>
      </c>
      <c r="F74" s="61">
        <v>0</v>
      </c>
      <c r="G74" s="74">
        <v>0.00395</v>
      </c>
      <c r="H74" s="63">
        <f>MAX(G74,-0.12*F74)</f>
        <v>0.00395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6.326418750000001E-5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6.326418750000001E-5</v>
      </c>
      <c r="Z74" s="67">
        <f>IF(AND(C74&gt;=50.1,G74&lt;0),($A$2)*ABS(G74)/40000,0)</f>
        <v>0</v>
      </c>
      <c r="AA74" s="67">
        <f>R74+Y74+Z74</f>
        <v>0.000126528375</v>
      </c>
      <c r="AB74" s="75">
        <f>IF(AA74&gt;=0,AA74,"")</f>
        <v>0.000126528375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49.85</v>
      </c>
      <c r="D75" s="73">
        <f>ROUND(C75,2)</f>
        <v>49.85</v>
      </c>
      <c r="E75" s="60">
        <v>768.13</v>
      </c>
      <c r="F75" s="61">
        <v>0</v>
      </c>
      <c r="G75" s="74">
        <v>0.007900000000000001</v>
      </c>
      <c r="H75" s="63">
        <f>MAX(G75,-0.12*F75)</f>
        <v>0.007900000000000001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0.000151705675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0.000151705675</v>
      </c>
      <c r="Z75" s="67">
        <f>IF(AND(C75&gt;=50.1,G75&lt;0),($A$2)*ABS(G75)/40000,0)</f>
        <v>0</v>
      </c>
      <c r="AA75" s="67">
        <f>R75+Y75+Z75</f>
        <v>0.00030341135</v>
      </c>
      <c r="AB75" s="75">
        <f>IF(AA75&gt;=0,AA75,"")</f>
        <v>0.00030341135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385.69</v>
      </c>
      <c r="F76" s="61">
        <v>0</v>
      </c>
      <c r="G76" s="74">
        <v>0.00659</v>
      </c>
      <c r="H76" s="63">
        <f>MAX(G76,-0.12*F76)</f>
        <v>0.00659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6.35424275E-5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6.35424275E-5</v>
      </c>
      <c r="Z76" s="67">
        <f>IF(AND(C76&gt;=50.1,G76&lt;0),($A$2)*ABS(G76)/40000,0)</f>
        <v>0</v>
      </c>
      <c r="AA76" s="67">
        <f>R76+Y76+Z76</f>
        <v>0.000127084855</v>
      </c>
      <c r="AB76" s="75">
        <f>IF(AA76&gt;=0,AA76,"")</f>
        <v>0.000127084855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353.82</v>
      </c>
      <c r="F77" s="61">
        <v>0</v>
      </c>
      <c r="G77" s="74">
        <v>0.00395</v>
      </c>
      <c r="H77" s="63">
        <f>MAX(G77,-0.12*F77)</f>
        <v>0.00395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3.4939725E-5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3.4939725E-5</v>
      </c>
      <c r="Z77" s="67">
        <f>IF(AND(C77&gt;=50.1,G77&lt;0),($A$2)*ABS(G77)/40000,0)</f>
        <v>0</v>
      </c>
      <c r="AA77" s="67">
        <f>R77+Y77+Z77</f>
        <v>6.987945E-5</v>
      </c>
      <c r="AB77" s="75">
        <f>IF(AA77&gt;=0,AA77,"")</f>
        <v>6.987945E-5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49.96</v>
      </c>
      <c r="D78" s="73">
        <f>ROUND(C78,2)</f>
        <v>49.96</v>
      </c>
      <c r="E78" s="60">
        <v>417.56</v>
      </c>
      <c r="F78" s="61">
        <v>0</v>
      </c>
      <c r="G78" s="74">
        <v>0.00395</v>
      </c>
      <c r="H78" s="63">
        <f>MAX(G78,-0.12*F78)</f>
        <v>0.00395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4.123405E-5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4.123405E-5</v>
      </c>
      <c r="Z78" s="67">
        <f>IF(AND(C78&gt;=50.1,G78&lt;0),($A$2)*ABS(G78)/40000,0)</f>
        <v>0</v>
      </c>
      <c r="AA78" s="67">
        <f>R78+Y78+Z78</f>
        <v>8.24681E-5</v>
      </c>
      <c r="AB78" s="75">
        <f>IF(AA78&gt;=0,AA78,"")</f>
        <v>8.24681E-5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290.09</v>
      </c>
      <c r="F79" s="61">
        <v>0</v>
      </c>
      <c r="G79" s="74">
        <v>0.00395</v>
      </c>
      <c r="H79" s="63">
        <f>MAX(G79,-0.12*F79)</f>
        <v>0.00395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2.86463875E-5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2.86463875E-5</v>
      </c>
      <c r="Z79" s="67">
        <f>IF(AND(C79&gt;=50.1,G79&lt;0),($A$2)*ABS(G79)/40000,0)</f>
        <v>0</v>
      </c>
      <c r="AA79" s="67">
        <f>R79+Y79+Z79</f>
        <v>5.729277499999999E-5</v>
      </c>
      <c r="AB79" s="75">
        <f>IF(AA79&gt;=0,AA79,"")</f>
        <v>5.729277499999999E-5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50.02</v>
      </c>
      <c r="D80" s="73">
        <f>ROUND(C80,2)</f>
        <v>50.02</v>
      </c>
      <c r="E80" s="60">
        <v>174.05</v>
      </c>
      <c r="F80" s="61">
        <v>0</v>
      </c>
      <c r="G80" s="74">
        <v>0.00395</v>
      </c>
      <c r="H80" s="63">
        <f>MAX(G80,-0.12*F80)</f>
        <v>0.00395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1.71874375E-5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1.71874375E-5</v>
      </c>
      <c r="Z80" s="67">
        <f>IF(AND(C80&gt;=50.1,G80&lt;0),($A$2)*ABS(G80)/40000,0)</f>
        <v>0</v>
      </c>
      <c r="AA80" s="67">
        <f>R80+Y80+Z80</f>
        <v>3.437487500000001E-5</v>
      </c>
      <c r="AB80" s="75">
        <f>IF(AA80&gt;=0,AA80,"")</f>
        <v>3.437487500000001E-5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49.98</v>
      </c>
      <c r="D81" s="73">
        <f>ROUND(C81,2)</f>
        <v>49.98</v>
      </c>
      <c r="E81" s="60">
        <v>353.82</v>
      </c>
      <c r="F81" s="61">
        <v>0</v>
      </c>
      <c r="G81" s="74">
        <v>0.00395</v>
      </c>
      <c r="H81" s="63">
        <f>MAX(G81,-0.12*F81)</f>
        <v>0.00395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3.4939725E-5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3.4939725E-5</v>
      </c>
      <c r="Z81" s="67">
        <f>IF(AND(C81&gt;=50.1,G81&lt;0),($A$2)*ABS(G81)/40000,0)</f>
        <v>0</v>
      </c>
      <c r="AA81" s="67">
        <f>R81+Y81+Z81</f>
        <v>6.987945E-5</v>
      </c>
      <c r="AB81" s="75">
        <f>IF(AA81&gt;=0,AA81,"")</f>
        <v>6.987945E-5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49.92</v>
      </c>
      <c r="D82" s="73">
        <f>ROUND(C82,2)</f>
        <v>49.92</v>
      </c>
      <c r="E82" s="60">
        <v>545.04</v>
      </c>
      <c r="F82" s="61">
        <v>0</v>
      </c>
      <c r="G82" s="74">
        <v>0.007900000000000001</v>
      </c>
      <c r="H82" s="63">
        <f>MAX(G82,-0.12*F82)</f>
        <v>0.007900000000000001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0.0001076454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0.0001076454</v>
      </c>
      <c r="Z82" s="67">
        <f>IF(AND(C82&gt;=50.1,G82&lt;0),($A$2)*ABS(G82)/40000,0)</f>
        <v>0</v>
      </c>
      <c r="AA82" s="67">
        <f>R82+Y82+Z82</f>
        <v>0.0002152908</v>
      </c>
      <c r="AB82" s="75">
        <f>IF(AA82&gt;=0,AA82,"")</f>
        <v>0.0002152908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49.82</v>
      </c>
      <c r="D83" s="73">
        <f>ROUND(C83,2)</f>
        <v>49.82</v>
      </c>
      <c r="E83" s="60">
        <v>800</v>
      </c>
      <c r="F83" s="61">
        <v>1.72</v>
      </c>
      <c r="G83" s="74">
        <v>0.18618</v>
      </c>
      <c r="H83" s="63">
        <f>MAX(G83,-0.12*F83)</f>
        <v>0.18618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0.003723600000000001</v>
      </c>
      <c r="S83" s="60">
        <f>MIN($S$6/100*F83,150)</f>
        <v>0.2064</v>
      </c>
      <c r="T83" s="60">
        <f>MIN($T$6/100*F83,200)</f>
        <v>0.258</v>
      </c>
      <c r="U83" s="60">
        <f>MIN($U$6/100*F83,250)</f>
        <v>0.344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0.003723600000000001</v>
      </c>
      <c r="Z83" s="67">
        <f>IF(AND(C83&gt;=50.1,G83&lt;0),($A$2)*ABS(G83)/40000,0)</f>
        <v>0</v>
      </c>
      <c r="AA83" s="67">
        <f>R83+Y83+Z83</f>
        <v>0.007447200000000001</v>
      </c>
      <c r="AB83" s="75">
        <f>IF(AA83&gt;=0,AA83,"")</f>
        <v>0.007447200000000001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385.69</v>
      </c>
      <c r="F84" s="61">
        <v>1.72</v>
      </c>
      <c r="G84" s="74">
        <v>-0.09424</v>
      </c>
      <c r="H84" s="63">
        <f>MAX(G84,-0.12*F84)</f>
        <v>-0.09424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-0.00090868564</v>
      </c>
      <c r="S84" s="60">
        <f>MIN($S$6/100*F84,150)</f>
        <v>0.2064</v>
      </c>
      <c r="T84" s="60">
        <f>MIN($T$6/100*F84,200)</f>
        <v>0.258</v>
      </c>
      <c r="U84" s="60">
        <f>MIN($U$6/100*F84,250)</f>
        <v>0.344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-0.00090868564</v>
      </c>
      <c r="AB84" s="75" t="str">
        <f>IF(AA84&gt;=0,AA84,"")</f>
        <v/>
      </c>
      <c r="AC84" s="76">
        <f>IF(AA84&lt;0,AA84,"")</f>
        <v>-0.00090868564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321.95</v>
      </c>
      <c r="F85" s="61">
        <v>1.72</v>
      </c>
      <c r="G85" s="74">
        <v>-0.10083</v>
      </c>
      <c r="H85" s="63">
        <f>MAX(G85,-0.12*F85)</f>
        <v>-0.10083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-0.0008115554624999999</v>
      </c>
      <c r="S85" s="60">
        <f>MIN($S$6/100*F85,150)</f>
        <v>0.2064</v>
      </c>
      <c r="T85" s="60">
        <f>MIN($T$6/100*F85,200)</f>
        <v>0.258</v>
      </c>
      <c r="U85" s="60">
        <f>MIN($U$6/100*F85,250)</f>
        <v>0.344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-0.0008115554624999999</v>
      </c>
      <c r="AB85" s="75" t="str">
        <f>IF(AA85&gt;=0,AA85,"")</f>
        <v/>
      </c>
      <c r="AC85" s="76">
        <f>IF(AA85&lt;0,AA85,"")</f>
        <v>-0.0008115554624999999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417.56</v>
      </c>
      <c r="F86" s="61">
        <v>1.72</v>
      </c>
      <c r="G86" s="74">
        <v>0.41395</v>
      </c>
      <c r="H86" s="63">
        <f>MAX(G86,-0.12*F86)</f>
        <v>0.41395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0.00432122405</v>
      </c>
      <c r="S86" s="60">
        <f>MIN($S$6/100*F86,150)</f>
        <v>0.2064</v>
      </c>
      <c r="T86" s="60">
        <f>MIN($T$6/100*F86,200)</f>
        <v>0.258</v>
      </c>
      <c r="U86" s="60">
        <f>MIN($U$6/100*F86,250)</f>
        <v>0.344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0.00119704013</v>
      </c>
      <c r="Z86" s="67">
        <f>IF(AND(C86&gt;=50.1,G86&lt;0),($A$2)*ABS(G86)/40000,0)</f>
        <v>0</v>
      </c>
      <c r="AA86" s="67">
        <f>R86+Y86+Z86</f>
        <v>0.005518264179999999</v>
      </c>
      <c r="AB86" s="75">
        <f>IF(AA86&gt;=0,AA86,"")</f>
        <v>0.005518264179999999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232.07</v>
      </c>
      <c r="F87" s="61">
        <v>0</v>
      </c>
      <c r="G87" s="74">
        <v>-0.02107</v>
      </c>
      <c r="H87" s="63">
        <f>MAX(G87,-0.12*F87)</f>
        <v>-0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75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174.05</v>
      </c>
      <c r="F88" s="61">
        <v>0</v>
      </c>
      <c r="G88" s="74">
        <v>0.00526</v>
      </c>
      <c r="H88" s="63">
        <f>MAX(G88,-0.12*F88)</f>
        <v>0.00526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2.2887575E-5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2.2887575E-5</v>
      </c>
      <c r="Z88" s="67">
        <f>IF(AND(C88&gt;=50.1,G88&lt;0),($A$2)*ABS(G88)/40000,0)</f>
        <v>0</v>
      </c>
      <c r="AA88" s="67">
        <f>R88+Y88+Z88</f>
        <v>4.577515000000001E-5</v>
      </c>
      <c r="AB88" s="75">
        <f>IF(AA88&gt;=0,AA88,"")</f>
        <v>4.577515000000001E-5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353.82</v>
      </c>
      <c r="F89" s="61">
        <v>0</v>
      </c>
      <c r="G89" s="74">
        <v>0.00526</v>
      </c>
      <c r="H89" s="63">
        <f>MAX(G89,-0.12*F89)</f>
        <v>0.00526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4.652733E-5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4.652733E-5</v>
      </c>
      <c r="Z89" s="67">
        <f>IF(AND(C89&gt;=50.1,G89&lt;0),($A$2)*ABS(G89)/40000,0)</f>
        <v>0</v>
      </c>
      <c r="AA89" s="67">
        <f>R89+Y89+Z89</f>
        <v>9.305466E-5</v>
      </c>
      <c r="AB89" s="75">
        <f>IF(AA89&gt;=0,AA89,"")</f>
        <v>9.305466E-5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</v>
      </c>
      <c r="D90" s="73">
        <f>ROUND(C90,2)</f>
        <v>49.9</v>
      </c>
      <c r="E90" s="60">
        <v>608.78</v>
      </c>
      <c r="F90" s="61">
        <v>0</v>
      </c>
      <c r="G90" s="74">
        <v>0.00395</v>
      </c>
      <c r="H90" s="63">
        <f>MAX(G90,-0.12*F90)</f>
        <v>0.00395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6.0117025E-5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6.0117025E-5</v>
      </c>
      <c r="Z90" s="67">
        <f>IF(AND(C90&gt;=50.1,G90&lt;0),($A$2)*ABS(G90)/40000,0)</f>
        <v>0</v>
      </c>
      <c r="AA90" s="67">
        <f>R90+Y90+Z90</f>
        <v>0.00012023405</v>
      </c>
      <c r="AB90" s="75">
        <f>IF(AA90&gt;=0,AA90,"")</f>
        <v>0.00012023405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49.94</v>
      </c>
      <c r="D91" s="73">
        <f>ROUND(C91,2)</f>
        <v>49.94</v>
      </c>
      <c r="E91" s="60">
        <v>481.3</v>
      </c>
      <c r="F91" s="61">
        <v>0</v>
      </c>
      <c r="G91" s="74">
        <v>0.00526</v>
      </c>
      <c r="H91" s="63">
        <f>MAX(G91,-0.12*F91)</f>
        <v>0.00526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6.329095E-5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6.329095E-5</v>
      </c>
      <c r="Z91" s="67">
        <f>IF(AND(C91&gt;=50.1,G91&lt;0),($A$2)*ABS(G91)/40000,0)</f>
        <v>0</v>
      </c>
      <c r="AA91" s="67">
        <f>R91+Y91+Z91</f>
        <v>0.0001265819</v>
      </c>
      <c r="AB91" s="75">
        <f>IF(AA91&gt;=0,AA91,"")</f>
        <v>0.0001265819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49.84</v>
      </c>
      <c r="D92" s="73">
        <f>ROUND(C92,2)</f>
        <v>49.84</v>
      </c>
      <c r="E92" s="60">
        <v>800</v>
      </c>
      <c r="F92" s="61">
        <v>0</v>
      </c>
      <c r="G92" s="74">
        <v>0.00526</v>
      </c>
      <c r="H92" s="63">
        <f>MAX(G92,-0.12*F92)</f>
        <v>0.00526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0.0001052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0.0001052</v>
      </c>
      <c r="Z92" s="67">
        <f>IF(AND(C92&gt;=50.1,G92&lt;0),($A$2)*ABS(G92)/40000,0)</f>
        <v>0</v>
      </c>
      <c r="AA92" s="67">
        <f>R92+Y92+Z92</f>
        <v>0.0002104</v>
      </c>
      <c r="AB92" s="75">
        <f>IF(AA92&gt;=0,AA92,"")</f>
        <v>0.0002104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481.3</v>
      </c>
      <c r="F93" s="61">
        <v>0</v>
      </c>
      <c r="G93" s="74">
        <v>0.00526</v>
      </c>
      <c r="H93" s="63">
        <f>MAX(G93,-0.12*F93)</f>
        <v>0.00526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6.329095E-5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6.329095E-5</v>
      </c>
      <c r="Z93" s="67">
        <f>IF(AND(C93&gt;=50.1,G93&lt;0),($A$2)*ABS(G93)/40000,0)</f>
        <v>0</v>
      </c>
      <c r="AA93" s="67">
        <f>R93+Y93+Z93</f>
        <v>0.0001265819</v>
      </c>
      <c r="AB93" s="75">
        <f>IF(AA93&gt;=0,AA93,"")</f>
        <v>0.0001265819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353.82</v>
      </c>
      <c r="F94" s="61">
        <v>0</v>
      </c>
      <c r="G94" s="74">
        <v>0.00659</v>
      </c>
      <c r="H94" s="63">
        <f>MAX(G94,-0.12*F94)</f>
        <v>0.00659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5.8291845E-5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5.8291845E-5</v>
      </c>
      <c r="Z94" s="67">
        <f>IF(AND(C94&gt;=50.1,G94&lt;0),($A$2)*ABS(G94)/40000,0)</f>
        <v>0</v>
      </c>
      <c r="AA94" s="67">
        <f>R94+Y94+Z94</f>
        <v>0.00011658369</v>
      </c>
      <c r="AB94" s="75">
        <f>IF(AA94&gt;=0,AA94,"")</f>
        <v>0.00011658369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50.01</v>
      </c>
      <c r="D95" s="73">
        <f>ROUND(C95,2)</f>
        <v>50.01</v>
      </c>
      <c r="E95" s="60">
        <v>232.07</v>
      </c>
      <c r="F95" s="61">
        <v>0</v>
      </c>
      <c r="G95" s="74">
        <v>0.00526</v>
      </c>
      <c r="H95" s="63">
        <f>MAX(G95,-0.12*F95)</f>
        <v>0.00526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3.0517205E-5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3.0517205E-5</v>
      </c>
      <c r="Z95" s="67">
        <f>IF(AND(C95&gt;=50.1,G95&lt;0),($A$2)*ABS(G95)/40000,0)</f>
        <v>0</v>
      </c>
      <c r="AA95" s="67">
        <f>R95+Y95+Z95</f>
        <v>6.103440999999999E-5</v>
      </c>
      <c r="AB95" s="75">
        <f>IF(AA95&gt;=0,AA95,"")</f>
        <v>6.103440999999999E-5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576.91</v>
      </c>
      <c r="F96" s="61">
        <v>0</v>
      </c>
      <c r="G96" s="74">
        <v>0.009220000000000001</v>
      </c>
      <c r="H96" s="63">
        <f>MAX(G96,-0.12*F96)</f>
        <v>0.009220000000000001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0.000132977755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0.000132977755</v>
      </c>
      <c r="Z96" s="67">
        <f>IF(AND(C96&gt;=50.1,G96&lt;0),($A$2)*ABS(G96)/40000,0)</f>
        <v>0</v>
      </c>
      <c r="AA96" s="67">
        <f>R96+Y96+Z96</f>
        <v>0.00026595551</v>
      </c>
      <c r="AB96" s="75">
        <f>IF(AA96&gt;=0,AA96,"")</f>
        <v>0.00026595551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49.93</v>
      </c>
      <c r="D97" s="73">
        <f>ROUND(C97,2)</f>
        <v>49.93</v>
      </c>
      <c r="E97" s="60">
        <v>513.17</v>
      </c>
      <c r="F97" s="61">
        <v>0</v>
      </c>
      <c r="G97" s="74">
        <v>0.00526</v>
      </c>
      <c r="H97" s="63">
        <f>MAX(G97,-0.12*F97)</f>
        <v>0.00526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6.748185499999999E-5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6.748185499999999E-5</v>
      </c>
      <c r="Z97" s="67">
        <f>IF(AND(C97&gt;=50.1,G97&lt;0),($A$2)*ABS(G97)/40000,0)</f>
        <v>0</v>
      </c>
      <c r="AA97" s="67">
        <f>R97+Y97+Z97</f>
        <v>0.00013496371</v>
      </c>
      <c r="AB97" s="75">
        <f>IF(AA97&gt;=0,AA97,"")</f>
        <v>0.00013496371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49.96</v>
      </c>
      <c r="D98" s="73">
        <f>ROUND(C98,2)</f>
        <v>49.96</v>
      </c>
      <c r="E98" s="60">
        <v>417.56</v>
      </c>
      <c r="F98" s="61">
        <v>0</v>
      </c>
      <c r="G98" s="74">
        <v>0.00526</v>
      </c>
      <c r="H98" s="63">
        <f>MAX(G98,-0.12*F98)</f>
        <v>0.00526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5.490914E-5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5.490914E-5</v>
      </c>
      <c r="Z98" s="67">
        <f>IF(AND(C98&gt;=50.1,G98&lt;0),($A$2)*ABS(G98)/40000,0)</f>
        <v>0</v>
      </c>
      <c r="AA98" s="67">
        <f>R98+Y98+Z98</f>
        <v>0.00010981828</v>
      </c>
      <c r="AB98" s="75">
        <f>IF(AA98&gt;=0,AA98,"")</f>
        <v>0.00010981828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232.07</v>
      </c>
      <c r="F99" s="61">
        <v>0</v>
      </c>
      <c r="G99" s="74">
        <v>0.00526</v>
      </c>
      <c r="H99" s="63">
        <f>MAX(G99,-0.12*F99)</f>
        <v>0.00526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3.0517205E-5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3.0517205E-5</v>
      </c>
      <c r="Z99" s="67">
        <f>IF(AND(C99&gt;=50.1,G99&lt;0),($A$2)*ABS(G99)/40000,0)</f>
        <v>0</v>
      </c>
      <c r="AA99" s="67">
        <f>R99+Y99+Z99</f>
        <v>6.103440999999999E-5</v>
      </c>
      <c r="AB99" s="75">
        <f>IF(AA99&gt;=0,AA99,"")</f>
        <v>6.103440999999999E-5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417.56</v>
      </c>
      <c r="F100" s="61">
        <v>0</v>
      </c>
      <c r="G100" s="74">
        <v>0.00526</v>
      </c>
      <c r="H100" s="63">
        <f>MAX(G100,-0.12*F100)</f>
        <v>0.00526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5.490914E-5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5.490914E-5</v>
      </c>
      <c r="Z100" s="67">
        <f>IF(AND(C100&gt;=50.1,G100&lt;0),($A$2)*ABS(G100)/40000,0)</f>
        <v>0</v>
      </c>
      <c r="AA100" s="67">
        <f>R100+Y100+Z100</f>
        <v>0.00010981828</v>
      </c>
      <c r="AB100" s="75">
        <f>IF(AA100&gt;=0,AA100,"")</f>
        <v>0.00010981828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481.3</v>
      </c>
      <c r="F101" s="61">
        <v>0</v>
      </c>
      <c r="G101" s="74">
        <v>0.00263</v>
      </c>
      <c r="H101" s="63">
        <f>MAX(G101,-0.12*F101)</f>
        <v>0.00263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3.1645475E-5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3.1645475E-5</v>
      </c>
      <c r="Z101" s="67">
        <f>IF(AND(C101&gt;=50.1,G101&lt;0),($A$2)*ABS(G101)/40000,0)</f>
        <v>0</v>
      </c>
      <c r="AA101" s="67">
        <f>R101+Y101+Z101</f>
        <v>6.329095E-5</v>
      </c>
      <c r="AB101" s="75">
        <f>IF(AA101&gt;=0,AA101,"")</f>
        <v>6.329095E-5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49.92</v>
      </c>
      <c r="D102" s="73">
        <f>ROUND(C102,2)</f>
        <v>49.92</v>
      </c>
      <c r="E102" s="60">
        <v>545.04</v>
      </c>
      <c r="F102" s="61">
        <v>0</v>
      </c>
      <c r="G102" s="74">
        <v>0.00395</v>
      </c>
      <c r="H102" s="63">
        <f>MAX(G102,-0.12*F102)</f>
        <v>0.00395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5.38227E-5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5.38227E-5</v>
      </c>
      <c r="Z102" s="67">
        <f>IF(AND(C102&gt;=50.1,G102&lt;0),($A$2)*ABS(G102)/40000,0)</f>
        <v>0</v>
      </c>
      <c r="AA102" s="67">
        <f>R102+Y102+Z102</f>
        <v>0.0001076454</v>
      </c>
      <c r="AB102" s="75">
        <f>IF(AA102&gt;=0,AA102,"")</f>
        <v>0.0001076454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49.92</v>
      </c>
      <c r="D103" s="98">
        <f>ROUND(C103,2)</f>
        <v>49.92</v>
      </c>
      <c r="E103" s="99">
        <v>545.04</v>
      </c>
      <c r="F103" s="61">
        <v>0</v>
      </c>
      <c r="G103" s="100">
        <v>0.00263</v>
      </c>
      <c r="H103" s="101">
        <f>MAX(G103,-0.12*F103)</f>
        <v>0.00263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3.583637999999999E-5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3.583637999999999E-5</v>
      </c>
      <c r="Z103" s="67">
        <f>IF(AND(C103&gt;=50.1,G103&lt;0),($A$2)*ABS(G103)/40000,0)</f>
        <v>0</v>
      </c>
      <c r="AA103" s="106">
        <f>R103+Y103+Z103</f>
        <v>7.167275999999999E-5</v>
      </c>
      <c r="AB103" s="107">
        <f>IF(AA103&gt;=0,AA103,"")</f>
        <v>7.167275999999999E-5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49.97697916666664</v>
      </c>
      <c r="D104" s="110">
        <f>ROUND(C104,2)</f>
        <v>49.98</v>
      </c>
      <c r="E104" s="111">
        <f>AVERAGE(E6:E103)</f>
        <v>338.485625</v>
      </c>
      <c r="F104" s="111">
        <f>AVERAGE(F6:F103)</f>
        <v>0.3583333333333332</v>
      </c>
      <c r="G104" s="112">
        <f>SUM(G8:G103)/4</f>
        <v>-0.08286250000000001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0.0006801143074999981</v>
      </c>
      <c r="S104" s="113"/>
      <c r="T104" s="113"/>
      <c r="U104" s="113"/>
      <c r="V104" s="113"/>
      <c r="W104" s="113"/>
      <c r="X104" s="113"/>
      <c r="Y104" s="114">
        <f>SUM(Y8:Y103)</f>
        <v>0.007779619155</v>
      </c>
      <c r="Z104" s="114">
        <f>SUM(Z8:Z103)</f>
        <v>0</v>
      </c>
      <c r="AA104" s="115">
        <f>SUM(AA8:AA103)</f>
        <v>0.008459733462499999</v>
      </c>
      <c r="AB104" s="116">
        <f>SUM(AB8:AB103)</f>
        <v>0.01998566433</v>
      </c>
      <c r="AC104" s="117">
        <f>SUM(AC8:AC103)</f>
        <v>-0.0115259308675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0.008459733462499999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58.01700000000001</v>
      </c>
      <c r="AH152" s="86">
        <f>MIN(AG152,$C$2)</f>
        <v>58.01700000000001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116.034</v>
      </c>
      <c r="AH153" s="86">
        <f>MIN(AG153,$C$2)</f>
        <v>116.034</v>
      </c>
    </row>
    <row r="154" spans="1:37" customHeight="1" ht="16">
      <c r="AE154" s="16"/>
      <c r="AF154" s="133">
        <f>ROUND((AF153-0.01),2)</f>
        <v>50.02</v>
      </c>
      <c r="AG154" s="134">
        <f>3*$A$2/5</f>
        <v>174.051</v>
      </c>
      <c r="AH154" s="86">
        <f>MIN(AG154,$C$2)</f>
        <v>174.051</v>
      </c>
    </row>
    <row r="155" spans="1:37" customHeight="1" ht="16">
      <c r="AE155" s="16"/>
      <c r="AF155" s="133">
        <f>ROUND((AF154-0.01),2)</f>
        <v>50.01</v>
      </c>
      <c r="AG155" s="134">
        <f>4*$A$2/5</f>
        <v>232.068</v>
      </c>
      <c r="AH155" s="86">
        <f>MIN(AG155,$C$2)</f>
        <v>232.068</v>
      </c>
    </row>
    <row r="156" spans="1:37" customHeight="1" ht="16">
      <c r="AE156" s="16"/>
      <c r="AF156" s="133">
        <f>ROUND((AF155-0.01),2)</f>
        <v>50</v>
      </c>
      <c r="AG156" s="134">
        <f>5*$A$2/5</f>
        <v>290.085</v>
      </c>
      <c r="AH156" s="86">
        <f>MIN(AG156,$C$2)</f>
        <v>290.085</v>
      </c>
    </row>
    <row r="157" spans="1:37" customHeight="1" ht="16">
      <c r="AE157" s="16"/>
      <c r="AF157" s="133">
        <f>ROUND((AF156-0.01),2)</f>
        <v>49.99</v>
      </c>
      <c r="AG157" s="134">
        <f>50+15*$A$2/16</f>
        <v>321.9546875</v>
      </c>
      <c r="AH157" s="86">
        <f>MIN(AG157,$C$2)</f>
        <v>321.9546875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353.824375</v>
      </c>
      <c r="AH158" s="86">
        <f>MIN(AG158,$C$2)</f>
        <v>353.824375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385.6940625</v>
      </c>
      <c r="AH159" s="86">
        <f>MIN(AG159,$C$2)</f>
        <v>385.6940625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417.56375</v>
      </c>
      <c r="AH160" s="86">
        <f>MIN(AG160,$C$2)</f>
        <v>417.56375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449.4334375</v>
      </c>
      <c r="AH161" s="86">
        <f>MIN(AG161,$C$2)</f>
        <v>449.4334375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481.303125</v>
      </c>
      <c r="AH162" s="86">
        <f>MIN(AG162,$C$2)</f>
        <v>481.303125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513.1728125</v>
      </c>
      <c r="AH163" s="86">
        <f>MIN(AG163,$C$2)</f>
        <v>513.1728125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545.0425</v>
      </c>
      <c r="AH164" s="135">
        <f>MIN(AG164,$C$2)</f>
        <v>545.0425</v>
      </c>
    </row>
    <row r="165" spans="1:37" customHeight="1" ht="15">
      <c r="AE165" s="16"/>
      <c r="AF165" s="133">
        <f>ROUND((AF164-0.01),2)</f>
        <v>49.91</v>
      </c>
      <c r="AG165" s="134">
        <f>450+7*$A$2/16</f>
        <v>576.9121875000001</v>
      </c>
      <c r="AH165" s="135">
        <f>MIN(AG165,$C$2)</f>
        <v>576.9121875000001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608.781875</v>
      </c>
      <c r="AH166" s="135">
        <f>MIN(AG166,$C$2)</f>
        <v>608.781875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640.6515625</v>
      </c>
      <c r="AH167" s="135">
        <f>MIN(AG167,$C$2)</f>
        <v>640.6515625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672.52125</v>
      </c>
      <c r="AH168" s="135">
        <f>MIN(AG168,$C$2)</f>
        <v>672.52125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704.3909375000001</v>
      </c>
      <c r="AH169" s="135">
        <f>MIN(AG169,$C$2)</f>
        <v>704.3909375000001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736.260625</v>
      </c>
      <c r="AH170" s="135">
        <f>MIN(AG170,$C$2)</f>
        <v>736.260625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768.1303124999999</v>
      </c>
      <c r="AH171" s="135">
        <f>MIN(AG171,$C$2)</f>
        <v>768.1303124999999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-0.0005278924680000008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287.063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6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49.94</v>
      </c>
      <c r="D8" s="59">
        <f>ROUND(C8,2)</f>
        <v>49.94</v>
      </c>
      <c r="E8" s="60">
        <v>479.41</v>
      </c>
      <c r="F8" s="61">
        <v>0</v>
      </c>
      <c r="G8" s="62">
        <v>0.00263</v>
      </c>
      <c r="H8" s="63">
        <f>MAX(G8,-0.12*F8)</f>
        <v>0.00263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3.15212075E-5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3.15212075E-5</v>
      </c>
      <c r="Z8" s="138">
        <f>IF(AND(C8&gt;=50.1,G8&lt;0),($A$2)*ABS(G8)/40000,0)</f>
        <v>0</v>
      </c>
      <c r="AA8" s="67">
        <f>R8+Y8+Z8</f>
        <v>6.304241500000001E-5</v>
      </c>
      <c r="AB8" s="64">
        <f>IF(AA8&gt;=0,AA8,"")</f>
        <v>6.304241500000001E-5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447.36</v>
      </c>
      <c r="F9" s="61">
        <v>0</v>
      </c>
      <c r="G9" s="74">
        <v>0.00395</v>
      </c>
      <c r="H9" s="63">
        <f>MAX(G9,-0.12*F9)</f>
        <v>0.00395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4.417680000000001E-5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4.417680000000001E-5</v>
      </c>
      <c r="Z9" s="138">
        <f>IF(AND(C9&gt;=50.1,G9&lt;0),($A$2)*ABS(G9)/40000,0)</f>
        <v>0</v>
      </c>
      <c r="AA9" s="67">
        <f>R9+Y9+Z9</f>
        <v>8.835360000000001E-5</v>
      </c>
      <c r="AB9" s="139">
        <f>IF(AA9&gt;=0,AA9,"")</f>
        <v>8.835360000000001E-5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319.12</v>
      </c>
      <c r="F10" s="61">
        <v>0</v>
      </c>
      <c r="G10" s="74">
        <v>0.00263</v>
      </c>
      <c r="H10" s="63">
        <f>MAX(G10,-0.12*F10)</f>
        <v>0.00263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2.098214E-5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2.098214E-5</v>
      </c>
      <c r="Z10" s="138">
        <f>IF(AND(C10&gt;=50.1,G10&lt;0),($A$2)*ABS(G10)/40000,0)</f>
        <v>0</v>
      </c>
      <c r="AA10" s="67">
        <f>R10+Y10+Z10</f>
        <v>4.196428E-5</v>
      </c>
      <c r="AB10" s="139">
        <f>IF(AA10&gt;=0,AA10,"")</f>
        <v>4.196428E-5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229.65</v>
      </c>
      <c r="F11" s="61">
        <v>0</v>
      </c>
      <c r="G11" s="74">
        <v>0.00263</v>
      </c>
      <c r="H11" s="63">
        <f>MAX(G11,-0.12*F11)</f>
        <v>0.00263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1.50994875E-5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1.50994875E-5</v>
      </c>
      <c r="Z11" s="138">
        <f>IF(AND(C11&gt;=50.1,G11&lt;0),($A$2)*ABS(G11)/40000,0)</f>
        <v>0</v>
      </c>
      <c r="AA11" s="67">
        <f>R11+Y11+Z11</f>
        <v>3.0198975E-5</v>
      </c>
      <c r="AB11" s="139">
        <f>IF(AA11&gt;=0,AA11,"")</f>
        <v>3.0198975E-5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</v>
      </c>
      <c r="D12" s="73">
        <f>ROUND(C12,2)</f>
        <v>50</v>
      </c>
      <c r="E12" s="60">
        <v>287.06</v>
      </c>
      <c r="F12" s="61">
        <v>0</v>
      </c>
      <c r="G12" s="74">
        <v>0.00395</v>
      </c>
      <c r="H12" s="63">
        <f>MAX(G12,-0.12*F12)</f>
        <v>0.00395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2.8347175E-5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2.8347175E-5</v>
      </c>
      <c r="Z12" s="138">
        <f>IF(AND(C12&gt;=50.1,G12&lt;0),($A$2)*ABS(G12)/40000,0)</f>
        <v>0</v>
      </c>
      <c r="AA12" s="67">
        <f>R12+Y12+Z12</f>
        <v>5.669435000000001E-5</v>
      </c>
      <c r="AB12" s="139">
        <f>IF(AA12&gt;=0,AA12,"")</f>
        <v>5.669435000000001E-5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319.12</v>
      </c>
      <c r="F13" s="61">
        <v>0</v>
      </c>
      <c r="G13" s="74">
        <v>0.00263</v>
      </c>
      <c r="H13" s="63">
        <f>MAX(G13,-0.12*F13)</f>
        <v>0.00263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2.098214E-5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2.098214E-5</v>
      </c>
      <c r="Z13" s="138">
        <f>IF(AND(C13&gt;=50.1,G13&lt;0),($A$2)*ABS(G13)/40000,0)</f>
        <v>0</v>
      </c>
      <c r="AA13" s="67">
        <f>R13+Y13+Z13</f>
        <v>4.196428E-5</v>
      </c>
      <c r="AB13" s="139">
        <f>IF(AA13&gt;=0,AA13,"")</f>
        <v>4.196428E-5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383.24</v>
      </c>
      <c r="F14" s="61">
        <v>0</v>
      </c>
      <c r="G14" s="74">
        <v>0.00263</v>
      </c>
      <c r="H14" s="63">
        <f>MAX(G14,-0.12*F14)</f>
        <v>0.00263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2.519803E-5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2.519803E-5</v>
      </c>
      <c r="Z14" s="138">
        <f>IF(AND(C14&gt;=50.1,G14&lt;0),($A$2)*ABS(G14)/40000,0)</f>
        <v>0</v>
      </c>
      <c r="AA14" s="67">
        <f>R14+Y14+Z14</f>
        <v>5.039606E-5</v>
      </c>
      <c r="AB14" s="139">
        <f>IF(AA14&gt;=0,AA14,"")</f>
        <v>5.039606E-5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</v>
      </c>
      <c r="D15" s="73">
        <f>ROUND(C15,2)</f>
        <v>50</v>
      </c>
      <c r="E15" s="60">
        <v>287.06</v>
      </c>
      <c r="F15" s="61">
        <v>0</v>
      </c>
      <c r="G15" s="74">
        <v>0.00395</v>
      </c>
      <c r="H15" s="63">
        <f>MAX(G15,-0.12*F15)</f>
        <v>0.00395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2.8347175E-5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2.8347175E-5</v>
      </c>
      <c r="Z15" s="138">
        <f>IF(AND(C15&gt;=50.1,G15&lt;0),($A$2)*ABS(G15)/40000,0)</f>
        <v>0</v>
      </c>
      <c r="AA15" s="67">
        <f>R15+Y15+Z15</f>
        <v>5.669435000000001E-5</v>
      </c>
      <c r="AB15" s="139">
        <f>IF(AA15&gt;=0,AA15,"")</f>
        <v>5.669435000000001E-5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383.24</v>
      </c>
      <c r="F16" s="61">
        <v>0</v>
      </c>
      <c r="G16" s="74">
        <v>0.00263</v>
      </c>
      <c r="H16" s="63">
        <f>MAX(G16,-0.12*F16)</f>
        <v>0.00263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2.519803E-5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2.519803E-5</v>
      </c>
      <c r="Z16" s="138">
        <f>IF(AND(C16&gt;=50.1,G16&lt;0),($A$2)*ABS(G16)/40000,0)</f>
        <v>0</v>
      </c>
      <c r="AA16" s="67">
        <f>R16+Y16+Z16</f>
        <v>5.039606E-5</v>
      </c>
      <c r="AB16" s="139">
        <f>IF(AA16&gt;=0,AA16,"")</f>
        <v>5.039606E-5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49.95</v>
      </c>
      <c r="D17" s="73">
        <f>ROUND(C17,2)</f>
        <v>49.95</v>
      </c>
      <c r="E17" s="60">
        <v>447.36</v>
      </c>
      <c r="F17" s="61">
        <v>0</v>
      </c>
      <c r="G17" s="74">
        <v>0.00395</v>
      </c>
      <c r="H17" s="63">
        <f>MAX(G17,-0.12*F17)</f>
        <v>0.00395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4.417680000000001E-5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4.417680000000001E-5</v>
      </c>
      <c r="Z17" s="138">
        <f>IF(AND(C17&gt;=50.1,G17&lt;0),($A$2)*ABS(G17)/40000,0)</f>
        <v>0</v>
      </c>
      <c r="AA17" s="67">
        <f>R17+Y17+Z17</f>
        <v>8.835360000000001E-5</v>
      </c>
      <c r="AB17" s="139">
        <f>IF(AA17&gt;=0,AA17,"")</f>
        <v>8.835360000000001E-5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383.24</v>
      </c>
      <c r="F18" s="61">
        <v>0</v>
      </c>
      <c r="G18" s="74">
        <v>0.00263</v>
      </c>
      <c r="H18" s="63">
        <f>MAX(G18,-0.12*F18)</f>
        <v>0.00263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2.519803E-5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2.519803E-5</v>
      </c>
      <c r="Z18" s="138">
        <f>IF(AND(C18&gt;=50.1,G18&lt;0),($A$2)*ABS(G18)/40000,0)</f>
        <v>0</v>
      </c>
      <c r="AA18" s="67">
        <f>R18+Y18+Z18</f>
        <v>5.039606E-5</v>
      </c>
      <c r="AB18" s="139">
        <f>IF(AA18&gt;=0,AA18,"")</f>
        <v>5.039606E-5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49.95</v>
      </c>
      <c r="D19" s="73">
        <f>ROUND(C19,2)</f>
        <v>49.95</v>
      </c>
      <c r="E19" s="60">
        <v>447.36</v>
      </c>
      <c r="F19" s="61">
        <v>0</v>
      </c>
      <c r="G19" s="74">
        <v>0.00263</v>
      </c>
      <c r="H19" s="63">
        <f>MAX(G19,-0.12*F19)</f>
        <v>0.00263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2.941392E-5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2.941392E-5</v>
      </c>
      <c r="Z19" s="138">
        <f>IF(AND(C19&gt;=50.1,G19&lt;0),($A$2)*ABS(G19)/40000,0)</f>
        <v>0</v>
      </c>
      <c r="AA19" s="67">
        <f>R19+Y19+Z19</f>
        <v>5.882784E-5</v>
      </c>
      <c r="AB19" s="139">
        <f>IF(AA19&gt;=0,AA19,"")</f>
        <v>5.882784E-5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415.3</v>
      </c>
      <c r="F20" s="61">
        <v>0</v>
      </c>
      <c r="G20" s="74">
        <v>0.00395</v>
      </c>
      <c r="H20" s="63">
        <f>MAX(G20,-0.12*F20)</f>
        <v>0.00395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4.101087500000001E-5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4.101087500000001E-5</v>
      </c>
      <c r="Z20" s="138">
        <f>IF(AND(C20&gt;=50.1,G20&lt;0),($A$2)*ABS(G20)/40000,0)</f>
        <v>0</v>
      </c>
      <c r="AA20" s="67">
        <f>R20+Y20+Z20</f>
        <v>8.202175000000002E-5</v>
      </c>
      <c r="AB20" s="139">
        <f>IF(AA20&gt;=0,AA20,"")</f>
        <v>8.202175000000002E-5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49.98</v>
      </c>
      <c r="D21" s="73">
        <f>ROUND(C21,2)</f>
        <v>49.98</v>
      </c>
      <c r="E21" s="60">
        <v>351.18</v>
      </c>
      <c r="F21" s="61">
        <v>0</v>
      </c>
      <c r="G21" s="74">
        <v>0.00263</v>
      </c>
      <c r="H21" s="63">
        <f>MAX(G21,-0.12*F21)</f>
        <v>0.00263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2.3090085E-5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2.3090085E-5</v>
      </c>
      <c r="Z21" s="138">
        <f>IF(AND(C21&gt;=50.1,G21&lt;0),($A$2)*ABS(G21)/40000,0)</f>
        <v>0</v>
      </c>
      <c r="AA21" s="67">
        <f>R21+Y21+Z21</f>
        <v>4.618017E-5</v>
      </c>
      <c r="AB21" s="139">
        <f>IF(AA21&gt;=0,AA21,"")</f>
        <v>4.618017E-5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49.94</v>
      </c>
      <c r="D22" s="73">
        <f>ROUND(C22,2)</f>
        <v>49.94</v>
      </c>
      <c r="E22" s="60">
        <v>479.41</v>
      </c>
      <c r="F22" s="61">
        <v>0</v>
      </c>
      <c r="G22" s="74">
        <v>0.00263</v>
      </c>
      <c r="H22" s="63">
        <f>MAX(G22,-0.12*F22)</f>
        <v>0.00263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3.15212075E-5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3.15212075E-5</v>
      </c>
      <c r="Z22" s="138">
        <f>IF(AND(C22&gt;=50.1,G22&lt;0),($A$2)*ABS(G22)/40000,0)</f>
        <v>0</v>
      </c>
      <c r="AA22" s="67">
        <f>R22+Y22+Z22</f>
        <v>6.304241500000001E-5</v>
      </c>
      <c r="AB22" s="139">
        <f>IF(AA22&gt;=0,AA22,"")</f>
        <v>6.304241500000001E-5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49.99</v>
      </c>
      <c r="D23" s="73">
        <f>ROUND(C23,2)</f>
        <v>49.99</v>
      </c>
      <c r="E23" s="60">
        <v>319.12</v>
      </c>
      <c r="F23" s="61">
        <v>0</v>
      </c>
      <c r="G23" s="74">
        <v>0.00395</v>
      </c>
      <c r="H23" s="63">
        <f>MAX(G23,-0.12*F23)</f>
        <v>0.00395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3.151310000000001E-5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3.151310000000001E-5</v>
      </c>
      <c r="Z23" s="138">
        <f>IF(AND(C23&gt;=50.1,G23&lt;0),($A$2)*ABS(G23)/40000,0)</f>
        <v>0</v>
      </c>
      <c r="AA23" s="67">
        <f>R23+Y23+Z23</f>
        <v>6.302620000000002E-5</v>
      </c>
      <c r="AB23" s="139">
        <f>IF(AA23&gt;=0,AA23,"")</f>
        <v>6.302620000000002E-5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49.93</v>
      </c>
      <c r="D24" s="73">
        <f>ROUND(C24,2)</f>
        <v>49.93</v>
      </c>
      <c r="E24" s="60">
        <v>511.47</v>
      </c>
      <c r="F24" s="61">
        <v>0</v>
      </c>
      <c r="G24" s="74">
        <v>0.00263</v>
      </c>
      <c r="H24" s="63">
        <f>MAX(G24,-0.12*F24)</f>
        <v>0.00263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3.362915250000001E-5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3.362915250000001E-5</v>
      </c>
      <c r="Z24" s="138">
        <f>IF(AND(C24&gt;=50.1,G24&lt;0),($A$2)*ABS(G24)/40000,0)</f>
        <v>0</v>
      </c>
      <c r="AA24" s="67">
        <f>R24+Y24+Z24</f>
        <v>6.725830500000001E-5</v>
      </c>
      <c r="AB24" s="139">
        <f>IF(AA24&gt;=0,AA24,"")</f>
        <v>6.725830500000001E-5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50.03</v>
      </c>
      <c r="D25" s="73">
        <f>ROUND(C25,2)</f>
        <v>50.03</v>
      </c>
      <c r="E25" s="60">
        <v>114.83</v>
      </c>
      <c r="F25" s="61">
        <v>0</v>
      </c>
      <c r="G25" s="74">
        <v>0.00526</v>
      </c>
      <c r="H25" s="63">
        <f>MAX(G25,-0.12*F25)</f>
        <v>0.00526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1.5100145E-5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1.5100145E-5</v>
      </c>
      <c r="Z25" s="138">
        <f>IF(AND(C25&gt;=50.1,G25&lt;0),($A$2)*ABS(G25)/40000,0)</f>
        <v>0</v>
      </c>
      <c r="AA25" s="67">
        <f>R25+Y25+Z25</f>
        <v>3.020029E-5</v>
      </c>
      <c r="AB25" s="139">
        <f>IF(AA25&gt;=0,AA25,"")</f>
        <v>3.020029E-5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57.41</v>
      </c>
      <c r="F26" s="61">
        <v>0</v>
      </c>
      <c r="G26" s="74">
        <v>0.00263</v>
      </c>
      <c r="H26" s="63">
        <f>MAX(G26,-0.12*F26)</f>
        <v>0.00263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3.7747075E-6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3.7747075E-6</v>
      </c>
      <c r="Z26" s="138">
        <f>IF(AND(C26&gt;=50.1,G26&lt;0),($A$2)*ABS(G26)/40000,0)</f>
        <v>0</v>
      </c>
      <c r="AA26" s="67">
        <f>R26+Y26+Z26</f>
        <v>7.549414999999999E-6</v>
      </c>
      <c r="AB26" s="139">
        <f>IF(AA26&gt;=0,AA26,"")</f>
        <v>7.549414999999999E-6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57.41</v>
      </c>
      <c r="F27" s="61">
        <v>0</v>
      </c>
      <c r="G27" s="74">
        <v>0.00395</v>
      </c>
      <c r="H27" s="63">
        <f>MAX(G27,-0.12*F27)</f>
        <v>0.00395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5.6692375E-6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5.6692375E-6</v>
      </c>
      <c r="Z27" s="138">
        <f>IF(AND(C27&gt;=50.1,G27&lt;0),($A$2)*ABS(G27)/40000,0)</f>
        <v>0</v>
      </c>
      <c r="AA27" s="67">
        <f>R27+Y27+Z27</f>
        <v>1.1338475E-5</v>
      </c>
      <c r="AB27" s="139">
        <f>IF(AA27&gt;=0,AA27,"")</f>
        <v>1.1338475E-5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383.24</v>
      </c>
      <c r="F28" s="61">
        <v>0</v>
      </c>
      <c r="G28" s="74">
        <v>0.00263</v>
      </c>
      <c r="H28" s="63">
        <f>MAX(G28,-0.12*F28)</f>
        <v>0.00263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2.519803E-5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2.519803E-5</v>
      </c>
      <c r="Z28" s="138">
        <f>IF(AND(C28&gt;=50.1,G28&lt;0),($A$2)*ABS(G28)/40000,0)</f>
        <v>0</v>
      </c>
      <c r="AA28" s="67">
        <f>R28+Y28+Z28</f>
        <v>5.039606E-5</v>
      </c>
      <c r="AB28" s="139">
        <f>IF(AA28&gt;=0,AA28,"")</f>
        <v>5.039606E-5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49.93</v>
      </c>
      <c r="D29" s="73">
        <f>ROUND(C29,2)</f>
        <v>49.93</v>
      </c>
      <c r="E29" s="60">
        <v>511.47</v>
      </c>
      <c r="F29" s="61">
        <v>0</v>
      </c>
      <c r="G29" s="74">
        <v>0.00263</v>
      </c>
      <c r="H29" s="63">
        <f>MAX(G29,-0.12*F29)</f>
        <v>0.00263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3.362915250000001E-5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3.362915250000001E-5</v>
      </c>
      <c r="Z29" s="138">
        <f>IF(AND(C29&gt;=50.1,G29&lt;0),($A$2)*ABS(G29)/40000,0)</f>
        <v>0</v>
      </c>
      <c r="AA29" s="67">
        <f>R29+Y29+Z29</f>
        <v>6.725830500000001E-5</v>
      </c>
      <c r="AB29" s="139">
        <f>IF(AA29&gt;=0,AA29,"")</f>
        <v>6.725830500000001E-5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49.93</v>
      </c>
      <c r="D30" s="73">
        <f>ROUND(C30,2)</f>
        <v>49.93</v>
      </c>
      <c r="E30" s="60">
        <v>511.47</v>
      </c>
      <c r="F30" s="61">
        <v>0</v>
      </c>
      <c r="G30" s="74">
        <v>0.00395</v>
      </c>
      <c r="H30" s="63">
        <f>MAX(G30,-0.12*F30)</f>
        <v>0.00395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5.050766250000001E-5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5.050766250000001E-5</v>
      </c>
      <c r="Z30" s="138">
        <f>IF(AND(C30&gt;=50.1,G30&lt;0),($A$2)*ABS(G30)/40000,0)</f>
        <v>0</v>
      </c>
      <c r="AA30" s="67">
        <f>R30+Y30+Z30</f>
        <v>0.000101015325</v>
      </c>
      <c r="AB30" s="139">
        <f>IF(AA30&gt;=0,AA30,"")</f>
        <v>0.000101015325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</v>
      </c>
      <c r="D31" s="73">
        <f>ROUND(C31,2)</f>
        <v>49.9</v>
      </c>
      <c r="E31" s="60">
        <v>607.65</v>
      </c>
      <c r="F31" s="61">
        <v>0</v>
      </c>
      <c r="G31" s="74">
        <v>0.00263</v>
      </c>
      <c r="H31" s="63">
        <f>MAX(G31,-0.12*F31)</f>
        <v>0.00263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3.99529875E-5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3.99529875E-5</v>
      </c>
      <c r="Z31" s="138">
        <f>IF(AND(C31&gt;=50.1,G31&lt;0),($A$2)*ABS(G31)/40000,0)</f>
        <v>0</v>
      </c>
      <c r="AA31" s="67">
        <f>R31+Y31+Z31</f>
        <v>7.9905975E-5</v>
      </c>
      <c r="AB31" s="139">
        <f>IF(AA31&gt;=0,AA31,"")</f>
        <v>7.9905975E-5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575.59</v>
      </c>
      <c r="F32" s="61">
        <v>0</v>
      </c>
      <c r="G32" s="74">
        <v>0.00263</v>
      </c>
      <c r="H32" s="63">
        <f>MAX(G32,-0.12*F32)</f>
        <v>0.00263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3.78450425E-5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3.78450425E-5</v>
      </c>
      <c r="Z32" s="138">
        <f>IF(AND(C32&gt;=50.1,G32&lt;0),($A$2)*ABS(G32)/40000,0)</f>
        <v>0</v>
      </c>
      <c r="AA32" s="67">
        <f>R32+Y32+Z32</f>
        <v>7.5690085E-5</v>
      </c>
      <c r="AB32" s="139">
        <f>IF(AA32&gt;=0,AA32,"")</f>
        <v>7.5690085E-5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49.93</v>
      </c>
      <c r="D33" s="73">
        <f>ROUND(C33,2)</f>
        <v>49.93</v>
      </c>
      <c r="E33" s="60">
        <v>511.47</v>
      </c>
      <c r="F33" s="61">
        <v>0</v>
      </c>
      <c r="G33" s="74">
        <v>0.00263</v>
      </c>
      <c r="H33" s="63">
        <f>MAX(G33,-0.12*F33)</f>
        <v>0.00263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3.362915250000001E-5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3.362915250000001E-5</v>
      </c>
      <c r="Z33" s="138">
        <f>IF(AND(C33&gt;=50.1,G33&lt;0),($A$2)*ABS(G33)/40000,0)</f>
        <v>0</v>
      </c>
      <c r="AA33" s="67">
        <f>R33+Y33+Z33</f>
        <v>6.725830500000001E-5</v>
      </c>
      <c r="AB33" s="139">
        <f>IF(AA33&gt;=0,AA33,"")</f>
        <v>6.725830500000001E-5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49.86</v>
      </c>
      <c r="D34" s="73">
        <f>ROUND(C34,2)</f>
        <v>49.86</v>
      </c>
      <c r="E34" s="60">
        <v>735.88</v>
      </c>
      <c r="F34" s="61">
        <v>0</v>
      </c>
      <c r="G34" s="74">
        <v>0.00263</v>
      </c>
      <c r="H34" s="63">
        <f>MAX(G34,-0.12*F34)</f>
        <v>0.00263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4.838411E-5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4.838411E-5</v>
      </c>
      <c r="Z34" s="138">
        <f>IF(AND(C34&gt;=50.1,G34&lt;0),($A$2)*ABS(G34)/40000,0)</f>
        <v>0</v>
      </c>
      <c r="AA34" s="67">
        <f>R34+Y34+Z34</f>
        <v>9.676821999999999E-5</v>
      </c>
      <c r="AB34" s="139">
        <f>IF(AA34&gt;=0,AA34,"")</f>
        <v>9.676821999999999E-5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49.86</v>
      </c>
      <c r="D35" s="73">
        <f>ROUND(C35,2)</f>
        <v>49.86</v>
      </c>
      <c r="E35" s="60">
        <v>735.88</v>
      </c>
      <c r="F35" s="61">
        <v>0</v>
      </c>
      <c r="G35" s="74">
        <v>0.01185</v>
      </c>
      <c r="H35" s="63">
        <f>MAX(G35,-0.12*F35)</f>
        <v>0.01185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0.00021800445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0.00021800445</v>
      </c>
      <c r="Z35" s="138">
        <f>IF(AND(C35&gt;=50.1,G35&lt;0),($A$2)*ABS(G35)/40000,0)</f>
        <v>0</v>
      </c>
      <c r="AA35" s="67">
        <f>R35+Y35+Z35</f>
        <v>0.0004360088999999999</v>
      </c>
      <c r="AB35" s="139">
        <f>IF(AA35&gt;=0,AA35,"")</f>
        <v>0.0004360088999999999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49.94</v>
      </c>
      <c r="D36" s="73">
        <f>ROUND(C36,2)</f>
        <v>49.94</v>
      </c>
      <c r="E36" s="60">
        <v>479.41</v>
      </c>
      <c r="F36" s="61">
        <v>0</v>
      </c>
      <c r="G36" s="74">
        <v>0.009220000000000001</v>
      </c>
      <c r="H36" s="63">
        <f>MAX(G36,-0.12*F36)</f>
        <v>0.009220000000000001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0.000110504005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0.000110504005</v>
      </c>
      <c r="Z36" s="138">
        <f>IF(AND(C36&gt;=50.1,G36&lt;0),($A$2)*ABS(G36)/40000,0)</f>
        <v>0</v>
      </c>
      <c r="AA36" s="67">
        <f>R36+Y36+Z36</f>
        <v>0.00022100801</v>
      </c>
      <c r="AB36" s="139">
        <f>IF(AA36&gt;=0,AA36,"")</f>
        <v>0.00022100801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511.47</v>
      </c>
      <c r="F37" s="61">
        <v>1.72</v>
      </c>
      <c r="G37" s="74">
        <v>0.08744</v>
      </c>
      <c r="H37" s="63">
        <f>MAX(G37,-0.12*F37)</f>
        <v>0.08744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0.00111807342</v>
      </c>
      <c r="S37" s="60">
        <f>MIN($S$6/100*F37,150)</f>
        <v>0.2064</v>
      </c>
      <c r="T37" s="60">
        <f>MIN($T$6/100*F37,200)</f>
        <v>0.258</v>
      </c>
      <c r="U37" s="60">
        <f>MIN($U$6/100*F37,250)</f>
        <v>0.344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0.00111807342</v>
      </c>
      <c r="AB37" s="139">
        <f>IF(AA37&gt;=0,AA37,"")</f>
        <v>0.00111807342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49.98</v>
      </c>
      <c r="D38" s="73">
        <f>ROUND(C38,2)</f>
        <v>49.98</v>
      </c>
      <c r="E38" s="60">
        <v>351.18</v>
      </c>
      <c r="F38" s="61">
        <v>1.72</v>
      </c>
      <c r="G38" s="74">
        <v>-0.07845000000000001</v>
      </c>
      <c r="H38" s="63">
        <f>MAX(G38,-0.12*F38)</f>
        <v>-0.07845000000000001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-0.0006887517750000001</v>
      </c>
      <c r="S38" s="60">
        <f>MIN($S$6/100*F38,150)</f>
        <v>0.2064</v>
      </c>
      <c r="T38" s="60">
        <f>MIN($T$6/100*F38,200)</f>
        <v>0.258</v>
      </c>
      <c r="U38" s="60">
        <f>MIN($U$6/100*F38,250)</f>
        <v>0.344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-0.0006887517750000001</v>
      </c>
      <c r="AB38" s="139" t="str">
        <f>IF(AA38&gt;=0,AA38,"")</f>
        <v/>
      </c>
      <c r="AC38" s="76">
        <f>IF(AA38&lt;0,AA38,"")</f>
        <v>-0.0006887517750000001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114.83</v>
      </c>
      <c r="F39" s="61">
        <v>1.72</v>
      </c>
      <c r="G39" s="74">
        <v>-0.08502999999999999</v>
      </c>
      <c r="H39" s="63">
        <f>MAX(G39,-0.12*F39)</f>
        <v>-0.08502999999999999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-0.0002440998725</v>
      </c>
      <c r="S39" s="60">
        <f>MIN($S$6/100*F39,150)</f>
        <v>0.2064</v>
      </c>
      <c r="T39" s="60">
        <f>MIN($T$6/100*F39,200)</f>
        <v>0.258</v>
      </c>
      <c r="U39" s="60">
        <f>MIN($U$6/100*F39,250)</f>
        <v>0.344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-0.0002440998725</v>
      </c>
      <c r="AB39" s="139" t="str">
        <f>IF(AA39&gt;=0,AA39,"")</f>
        <v/>
      </c>
      <c r="AC39" s="76">
        <f>IF(AA39&lt;0,AA39,"")</f>
        <v>-0.0002440998725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415.3</v>
      </c>
      <c r="F40" s="61">
        <v>1.72</v>
      </c>
      <c r="G40" s="74">
        <v>-0.08371000000000001</v>
      </c>
      <c r="H40" s="63">
        <f>MAX(G40,-0.12*F40)</f>
        <v>-0.08371000000000001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-0.000869119075</v>
      </c>
      <c r="S40" s="60">
        <f>MIN($S$6/100*F40,150)</f>
        <v>0.2064</v>
      </c>
      <c r="T40" s="60">
        <f>MIN($T$6/100*F40,200)</f>
        <v>0.258</v>
      </c>
      <c r="U40" s="60">
        <f>MIN($U$6/100*F40,250)</f>
        <v>0.344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-0.000869119075</v>
      </c>
      <c r="AB40" s="139" t="str">
        <f>IF(AA40&gt;=0,AA40,"")</f>
        <v/>
      </c>
      <c r="AC40" s="76">
        <f>IF(AA40&lt;0,AA40,"")</f>
        <v>-0.000869119075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351.18</v>
      </c>
      <c r="F41" s="61">
        <v>1.72</v>
      </c>
      <c r="G41" s="74">
        <v>-0.08635</v>
      </c>
      <c r="H41" s="63">
        <f>MAX(G41,-0.12*F41)</f>
        <v>-0.08635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-0.000758109825</v>
      </c>
      <c r="S41" s="60">
        <f>MIN($S$6/100*F41,150)</f>
        <v>0.2064</v>
      </c>
      <c r="T41" s="60">
        <f>MIN($T$6/100*F41,200)</f>
        <v>0.258</v>
      </c>
      <c r="U41" s="60">
        <f>MIN($U$6/100*F41,250)</f>
        <v>0.344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-0.000758109825</v>
      </c>
      <c r="AB41" s="139" t="str">
        <f>IF(AA41&gt;=0,AA41,"")</f>
        <v/>
      </c>
      <c r="AC41" s="76">
        <f>IF(AA41&lt;0,AA41,"")</f>
        <v>-0.000758109825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49.95</v>
      </c>
      <c r="D42" s="73">
        <f>ROUND(C42,2)</f>
        <v>49.95</v>
      </c>
      <c r="E42" s="60">
        <v>447.36</v>
      </c>
      <c r="F42" s="61">
        <v>1.72</v>
      </c>
      <c r="G42" s="74">
        <v>-0.08767</v>
      </c>
      <c r="H42" s="63">
        <f>MAX(G42,-0.12*F42)</f>
        <v>-0.08767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-0.0009805012799999999</v>
      </c>
      <c r="S42" s="60">
        <f>MIN($S$6/100*F42,150)</f>
        <v>0.2064</v>
      </c>
      <c r="T42" s="60">
        <f>MIN($T$6/100*F42,200)</f>
        <v>0.258</v>
      </c>
      <c r="U42" s="60">
        <f>MIN($U$6/100*F42,250)</f>
        <v>0.344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-0.0009805012799999999</v>
      </c>
      <c r="AB42" s="139" t="str">
        <f>IF(AA42&gt;=0,AA42,"")</f>
        <v/>
      </c>
      <c r="AC42" s="76">
        <f>IF(AA42&lt;0,AA42,"")</f>
        <v>-0.0009805012799999999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229.65</v>
      </c>
      <c r="F43" s="61">
        <v>1.72</v>
      </c>
      <c r="G43" s="74">
        <v>-0.09030000000000001</v>
      </c>
      <c r="H43" s="63">
        <f>MAX(G43,-0.12*F43)</f>
        <v>-0.09030000000000001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-0.0005184348750000001</v>
      </c>
      <c r="S43" s="60">
        <f>MIN($S$6/100*F43,150)</f>
        <v>0.2064</v>
      </c>
      <c r="T43" s="60">
        <f>MIN($T$6/100*F43,200)</f>
        <v>0.258</v>
      </c>
      <c r="U43" s="60">
        <f>MIN($U$6/100*F43,250)</f>
        <v>0.344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-0.0005184348750000001</v>
      </c>
      <c r="AB43" s="139" t="str">
        <f>IF(AA43&gt;=0,AA43,"")</f>
        <v/>
      </c>
      <c r="AC43" s="76">
        <f>IF(AA43&lt;0,AA43,"")</f>
        <v>-0.0005184348750000001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49.95</v>
      </c>
      <c r="D44" s="73">
        <f>ROUND(C44,2)</f>
        <v>49.95</v>
      </c>
      <c r="E44" s="60">
        <v>447.36</v>
      </c>
      <c r="F44" s="61">
        <v>1.72</v>
      </c>
      <c r="G44" s="74">
        <v>-0.08635</v>
      </c>
      <c r="H44" s="63">
        <f>MAX(G44,-0.12*F44)</f>
        <v>-0.08635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-0.0009657384000000001</v>
      </c>
      <c r="S44" s="60">
        <f>MIN($S$6/100*F44,150)</f>
        <v>0.2064</v>
      </c>
      <c r="T44" s="60">
        <f>MIN($T$6/100*F44,200)</f>
        <v>0.258</v>
      </c>
      <c r="U44" s="60">
        <f>MIN($U$6/100*F44,250)</f>
        <v>0.344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-0.0009657384000000001</v>
      </c>
      <c r="AB44" s="139" t="str">
        <f>IF(AA44&gt;=0,AA44,"")</f>
        <v/>
      </c>
      <c r="AC44" s="76">
        <f>IF(AA44&lt;0,AA44,"")</f>
        <v>-0.0009657384000000001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49.85</v>
      </c>
      <c r="D45" s="73">
        <f>ROUND(C45,2)</f>
        <v>49.85</v>
      </c>
      <c r="E45" s="60">
        <v>767.9400000000001</v>
      </c>
      <c r="F45" s="61">
        <v>1.72</v>
      </c>
      <c r="G45" s="74">
        <v>-0.08767</v>
      </c>
      <c r="H45" s="63">
        <f>MAX(G45,-0.12*F45)</f>
        <v>-0.08767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-0.001683132495</v>
      </c>
      <c r="S45" s="60">
        <f>MIN($S$6/100*F45,150)</f>
        <v>0.2064</v>
      </c>
      <c r="T45" s="60">
        <f>MIN($T$6/100*F45,200)</f>
        <v>0.258</v>
      </c>
      <c r="U45" s="60">
        <f>MIN($U$6/100*F45,250)</f>
        <v>0.344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-0.001683132495</v>
      </c>
      <c r="AB45" s="139" t="str">
        <f>IF(AA45&gt;=0,AA45,"")</f>
        <v/>
      </c>
      <c r="AC45" s="76">
        <f>IF(AA45&lt;0,AA45,"")</f>
        <v>-0.001683132495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543.53</v>
      </c>
      <c r="F46" s="61">
        <v>1.72</v>
      </c>
      <c r="G46" s="74">
        <v>-0.08767</v>
      </c>
      <c r="H46" s="63">
        <f>MAX(G46,-0.12*F46)</f>
        <v>-0.08767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-0.0011912818775</v>
      </c>
      <c r="S46" s="60">
        <f>MIN($S$6/100*F46,150)</f>
        <v>0.2064</v>
      </c>
      <c r="T46" s="60">
        <f>MIN($T$6/100*F46,200)</f>
        <v>0.258</v>
      </c>
      <c r="U46" s="60">
        <f>MIN($U$6/100*F46,250)</f>
        <v>0.344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-0.0011912818775</v>
      </c>
      <c r="AB46" s="139" t="str">
        <f>IF(AA46&gt;=0,AA46,"")</f>
        <v/>
      </c>
      <c r="AC46" s="76">
        <f>IF(AA46&lt;0,AA46,"")</f>
        <v>-0.0011912818775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50.03</v>
      </c>
      <c r="D47" s="73">
        <f>ROUND(C47,2)</f>
        <v>50.03</v>
      </c>
      <c r="E47" s="60">
        <v>114.83</v>
      </c>
      <c r="F47" s="61">
        <v>1.72</v>
      </c>
      <c r="G47" s="74">
        <v>-0.07318</v>
      </c>
      <c r="H47" s="63">
        <f>MAX(G47,-0.12*F47)</f>
        <v>-0.07318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-0.000210081485</v>
      </c>
      <c r="S47" s="60">
        <f>MIN($S$6/100*F47,150)</f>
        <v>0.2064</v>
      </c>
      <c r="T47" s="60">
        <f>MIN($T$6/100*F47,200)</f>
        <v>0.258</v>
      </c>
      <c r="U47" s="60">
        <f>MIN($U$6/100*F47,250)</f>
        <v>0.344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-0.000210081485</v>
      </c>
      <c r="AB47" s="139" t="str">
        <f>IF(AA47&gt;=0,AA47,"")</f>
        <v/>
      </c>
      <c r="AC47" s="76">
        <f>IF(AA47&lt;0,AA47,"")</f>
        <v>-0.000210081485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50.05</v>
      </c>
      <c r="D48" s="73">
        <f>ROUND(C48,2)</f>
        <v>50.05</v>
      </c>
      <c r="E48" s="60">
        <v>0</v>
      </c>
      <c r="F48" s="61">
        <v>1.72</v>
      </c>
      <c r="G48" s="74">
        <v>0.38499</v>
      </c>
      <c r="H48" s="63">
        <f>MAX(G48,-0.12*F48)</f>
        <v>0.38499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0.2064</v>
      </c>
      <c r="T48" s="60">
        <f>MIN($T$6/100*F48,200)</f>
        <v>0.258</v>
      </c>
      <c r="U48" s="60">
        <f>MIN($U$6/100*F48,250)</f>
        <v>0.344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172.24</v>
      </c>
      <c r="F49" s="61">
        <v>0</v>
      </c>
      <c r="G49" s="74">
        <v>-0.04476</v>
      </c>
      <c r="H49" s="63">
        <f>MAX(G49,-0.12*F49)</f>
        <v>-0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172.24</v>
      </c>
      <c r="F50" s="61">
        <v>0</v>
      </c>
      <c r="G50" s="74">
        <v>0.00395</v>
      </c>
      <c r="H50" s="63">
        <f>MAX(G50,-0.12*F50)</f>
        <v>0.00395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1.70087E-5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1.70087E-5</v>
      </c>
      <c r="Z50" s="138">
        <f>IF(AND(C50&gt;=50.1,G50&lt;0),($A$2)*ABS(G50)/40000,0)</f>
        <v>0</v>
      </c>
      <c r="AA50" s="67">
        <f>R50+Y50+Z50</f>
        <v>3.40174E-5</v>
      </c>
      <c r="AB50" s="139">
        <f>IF(AA50&gt;=0,AA50,"")</f>
        <v>3.40174E-5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57.41</v>
      </c>
      <c r="F51" s="61">
        <v>0</v>
      </c>
      <c r="G51" s="74">
        <v>0.00395</v>
      </c>
      <c r="H51" s="63">
        <f>MAX(G51,-0.12*F51)</f>
        <v>0.00395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5.6692375E-6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5.6692375E-6</v>
      </c>
      <c r="Z51" s="138">
        <f>IF(AND(C51&gt;=50.1,G51&lt;0),($A$2)*ABS(G51)/40000,0)</f>
        <v>0</v>
      </c>
      <c r="AA51" s="67">
        <f>R51+Y51+Z51</f>
        <v>1.1338475E-5</v>
      </c>
      <c r="AB51" s="139">
        <f>IF(AA51&gt;=0,AA51,"")</f>
        <v>1.1338475E-5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114.83</v>
      </c>
      <c r="F52" s="61">
        <v>0</v>
      </c>
      <c r="G52" s="74">
        <v>0.00395</v>
      </c>
      <c r="H52" s="63">
        <f>MAX(G52,-0.12*F52)</f>
        <v>0.00395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1.13394625E-5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1.13394625E-5</v>
      </c>
      <c r="Z52" s="138">
        <f>IF(AND(C52&gt;=50.1,G52&lt;0),($A$2)*ABS(G52)/40000,0)</f>
        <v>0</v>
      </c>
      <c r="AA52" s="67">
        <f>R52+Y52+Z52</f>
        <v>2.2678925E-5</v>
      </c>
      <c r="AB52" s="139">
        <f>IF(AA52&gt;=0,AA52,"")</f>
        <v>2.2678925E-5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114.83</v>
      </c>
      <c r="F53" s="61">
        <v>0</v>
      </c>
      <c r="G53" s="74">
        <v>0.00526</v>
      </c>
      <c r="H53" s="63">
        <f>MAX(G53,-0.12*F53)</f>
        <v>0.00526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1.5100145E-5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1.5100145E-5</v>
      </c>
      <c r="Z53" s="138">
        <f>IF(AND(C53&gt;=50.1,G53&lt;0),($A$2)*ABS(G53)/40000,0)</f>
        <v>0</v>
      </c>
      <c r="AA53" s="67">
        <f>R53+Y53+Z53</f>
        <v>3.020029E-5</v>
      </c>
      <c r="AB53" s="139">
        <f>IF(AA53&gt;=0,AA53,"")</f>
        <v>3.020029E-5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229.65</v>
      </c>
      <c r="F54" s="61">
        <v>0</v>
      </c>
      <c r="G54" s="74">
        <v>0.00395</v>
      </c>
      <c r="H54" s="63">
        <f>MAX(G54,-0.12*F54)</f>
        <v>0.00395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2.26779375E-5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2.26779375E-5</v>
      </c>
      <c r="Z54" s="138">
        <f>IF(AND(C54&gt;=50.1,G54&lt;0),($A$2)*ABS(G54)/40000,0)</f>
        <v>0</v>
      </c>
      <c r="AA54" s="67">
        <f>R54+Y54+Z54</f>
        <v>4.535587500000001E-5</v>
      </c>
      <c r="AB54" s="139">
        <f>IF(AA54&gt;=0,AA54,"")</f>
        <v>4.535587500000001E-5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229.65</v>
      </c>
      <c r="F55" s="61">
        <v>0</v>
      </c>
      <c r="G55" s="74">
        <v>0.00395</v>
      </c>
      <c r="H55" s="63">
        <f>MAX(G55,-0.12*F55)</f>
        <v>0.00395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2.26779375E-5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2.26779375E-5</v>
      </c>
      <c r="Z55" s="138">
        <f>IF(AND(C55&gt;=50.1,G55&lt;0),($A$2)*ABS(G55)/40000,0)</f>
        <v>0</v>
      </c>
      <c r="AA55" s="67">
        <f>R55+Y55+Z55</f>
        <v>4.535587500000001E-5</v>
      </c>
      <c r="AB55" s="139">
        <f>IF(AA55&gt;=0,AA55,"")</f>
        <v>4.535587500000001E-5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319.12</v>
      </c>
      <c r="F56" s="61">
        <v>0</v>
      </c>
      <c r="G56" s="74">
        <v>0.00395</v>
      </c>
      <c r="H56" s="63">
        <f>MAX(G56,-0.12*F56)</f>
        <v>0.00395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3.151310000000001E-5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3.151310000000001E-5</v>
      </c>
      <c r="Z56" s="138">
        <f>IF(AND(C56&gt;=50.1,G56&lt;0),($A$2)*ABS(G56)/40000,0)</f>
        <v>0</v>
      </c>
      <c r="AA56" s="67">
        <f>R56+Y56+Z56</f>
        <v>6.302620000000002E-5</v>
      </c>
      <c r="AB56" s="139">
        <f>IF(AA56&gt;=0,AA56,"")</f>
        <v>6.302620000000002E-5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50.01</v>
      </c>
      <c r="D57" s="73">
        <f>ROUND(C57,2)</f>
        <v>50.01</v>
      </c>
      <c r="E57" s="60">
        <v>229.65</v>
      </c>
      <c r="F57" s="61">
        <v>0</v>
      </c>
      <c r="G57" s="74">
        <v>0.00395</v>
      </c>
      <c r="H57" s="63">
        <f>MAX(G57,-0.12*F57)</f>
        <v>0.00395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2.26779375E-5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2.26779375E-5</v>
      </c>
      <c r="Z57" s="138">
        <f>IF(AND(C57&gt;=50.1,G57&lt;0),($A$2)*ABS(G57)/40000,0)</f>
        <v>0</v>
      </c>
      <c r="AA57" s="67">
        <f>R57+Y57+Z57</f>
        <v>4.535587500000001E-5</v>
      </c>
      <c r="AB57" s="139">
        <f>IF(AA57&gt;=0,AA57,"")</f>
        <v>4.535587500000001E-5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383.24</v>
      </c>
      <c r="F58" s="61">
        <v>0</v>
      </c>
      <c r="G58" s="74">
        <v>0.00395</v>
      </c>
      <c r="H58" s="63">
        <f>MAX(G58,-0.12*F58)</f>
        <v>0.00395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3.784495E-5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3.784495E-5</v>
      </c>
      <c r="Z58" s="138">
        <f>IF(AND(C58&gt;=50.1,G58&lt;0),($A$2)*ABS(G58)/40000,0)</f>
        <v>0</v>
      </c>
      <c r="AA58" s="67">
        <f>R58+Y58+Z58</f>
        <v>7.568990000000001E-5</v>
      </c>
      <c r="AB58" s="139">
        <f>IF(AA58&gt;=0,AA58,"")</f>
        <v>7.568990000000001E-5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50.02</v>
      </c>
      <c r="D59" s="73">
        <f>ROUND(C59,2)</f>
        <v>50.02</v>
      </c>
      <c r="E59" s="60">
        <v>172.24</v>
      </c>
      <c r="F59" s="61">
        <v>0</v>
      </c>
      <c r="G59" s="74">
        <v>0.007900000000000001</v>
      </c>
      <c r="H59" s="63">
        <f>MAX(G59,-0.12*F59)</f>
        <v>0.007900000000000001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3.40174E-5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3.40174E-5</v>
      </c>
      <c r="Z59" s="138">
        <f>IF(AND(C59&gt;=50.1,G59&lt;0),($A$2)*ABS(G59)/40000,0)</f>
        <v>0</v>
      </c>
      <c r="AA59" s="67">
        <f>R59+Y59+Z59</f>
        <v>6.803480000000001E-5</v>
      </c>
      <c r="AB59" s="139">
        <f>IF(AA59&gt;=0,AA59,"")</f>
        <v>6.803480000000001E-5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0.00395</v>
      </c>
      <c r="H60" s="63">
        <f>MAX(G60,-0.12*F60)</f>
        <v>0.00395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50.04</v>
      </c>
      <c r="D61" s="73">
        <f>ROUND(C61,2)</f>
        <v>50.04</v>
      </c>
      <c r="E61" s="60">
        <v>57.41</v>
      </c>
      <c r="F61" s="61">
        <v>0</v>
      </c>
      <c r="G61" s="74">
        <v>0.00263</v>
      </c>
      <c r="H61" s="63">
        <f>MAX(G61,-0.12*F61)</f>
        <v>0.00263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3.7747075E-6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3.7747075E-6</v>
      </c>
      <c r="Z61" s="138">
        <f>IF(AND(C61&gt;=50.1,G61&lt;0),($A$2)*ABS(G61)/40000,0)</f>
        <v>0</v>
      </c>
      <c r="AA61" s="67">
        <f>R61+Y61+Z61</f>
        <v>7.549414999999999E-6</v>
      </c>
      <c r="AB61" s="139">
        <f>IF(AA61&gt;=0,AA61,"")</f>
        <v>7.549414999999999E-6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50.02</v>
      </c>
      <c r="D62" s="73">
        <f>ROUND(C62,2)</f>
        <v>50.02</v>
      </c>
      <c r="E62" s="60">
        <v>172.24</v>
      </c>
      <c r="F62" s="61">
        <v>0</v>
      </c>
      <c r="G62" s="74">
        <v>0.00263</v>
      </c>
      <c r="H62" s="63">
        <f>MAX(G62,-0.12*F62)</f>
        <v>0.00263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1.132478E-5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1.132478E-5</v>
      </c>
      <c r="Z62" s="138">
        <f>IF(AND(C62&gt;=50.1,G62&lt;0),($A$2)*ABS(G62)/40000,0)</f>
        <v>0</v>
      </c>
      <c r="AA62" s="67">
        <f>R62+Y62+Z62</f>
        <v>2.264956E-5</v>
      </c>
      <c r="AB62" s="139">
        <f>IF(AA62&gt;=0,AA62,"")</f>
        <v>2.264956E-5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172.24</v>
      </c>
      <c r="F63" s="61">
        <v>0</v>
      </c>
      <c r="G63" s="74">
        <v>0.00263</v>
      </c>
      <c r="H63" s="63">
        <f>MAX(G63,-0.12*F63)</f>
        <v>0.00263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1.132478E-5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1.132478E-5</v>
      </c>
      <c r="Z63" s="138">
        <f>IF(AND(C63&gt;=50.1,G63&lt;0),($A$2)*ABS(G63)/40000,0)</f>
        <v>0</v>
      </c>
      <c r="AA63" s="67">
        <f>R63+Y63+Z63</f>
        <v>2.264956E-5</v>
      </c>
      <c r="AB63" s="139">
        <f>IF(AA63&gt;=0,AA63,"")</f>
        <v>2.264956E-5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50.04</v>
      </c>
      <c r="D64" s="73">
        <f>ROUND(C64,2)</f>
        <v>50.04</v>
      </c>
      <c r="E64" s="60">
        <v>57.41</v>
      </c>
      <c r="F64" s="61">
        <v>0</v>
      </c>
      <c r="G64" s="74">
        <v>0.00263</v>
      </c>
      <c r="H64" s="63">
        <f>MAX(G64,-0.12*F64)</f>
        <v>0.00263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3.7747075E-6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3.7747075E-6</v>
      </c>
      <c r="Z64" s="138">
        <f>IF(AND(C64&gt;=50.1,G64&lt;0),($A$2)*ABS(G64)/40000,0)</f>
        <v>0</v>
      </c>
      <c r="AA64" s="67">
        <f>R64+Y64+Z64</f>
        <v>7.549414999999999E-6</v>
      </c>
      <c r="AB64" s="139">
        <f>IF(AA64&gt;=0,AA64,"")</f>
        <v>7.549414999999999E-6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49.96</v>
      </c>
      <c r="D65" s="73">
        <f>ROUND(C65,2)</f>
        <v>49.96</v>
      </c>
      <c r="E65" s="60">
        <v>415.3</v>
      </c>
      <c r="F65" s="61">
        <v>0</v>
      </c>
      <c r="G65" s="74">
        <v>0.00263</v>
      </c>
      <c r="H65" s="63">
        <f>MAX(G65,-0.12*F65)</f>
        <v>0.00263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2.7305975E-5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2.7305975E-5</v>
      </c>
      <c r="Z65" s="138">
        <f>IF(AND(C65&gt;=50.1,G65&lt;0),($A$2)*ABS(G65)/40000,0)</f>
        <v>0</v>
      </c>
      <c r="AA65" s="67">
        <f>R65+Y65+Z65</f>
        <v>5.461194999999999E-5</v>
      </c>
      <c r="AB65" s="139">
        <f>IF(AA65&gt;=0,AA65,"")</f>
        <v>5.461194999999999E-5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49.93</v>
      </c>
      <c r="D66" s="73">
        <f>ROUND(C66,2)</f>
        <v>49.93</v>
      </c>
      <c r="E66" s="60">
        <v>511.47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229.65</v>
      </c>
      <c r="F67" s="61">
        <v>0</v>
      </c>
      <c r="G67" s="74">
        <v>0.00263</v>
      </c>
      <c r="H67" s="63">
        <f>MAX(G67,-0.12*F67)</f>
        <v>0.00263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1.50994875E-5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1.50994875E-5</v>
      </c>
      <c r="Z67" s="138">
        <f>IF(AND(C67&gt;=50.1,G67&lt;0),($A$2)*ABS(G67)/40000,0)</f>
        <v>0</v>
      </c>
      <c r="AA67" s="67">
        <f>R67+Y67+Z67</f>
        <v>3.0198975E-5</v>
      </c>
      <c r="AB67" s="139">
        <f>IF(AA67&gt;=0,AA67,"")</f>
        <v>3.0198975E-5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383.24</v>
      </c>
      <c r="F68" s="61">
        <v>0</v>
      </c>
      <c r="G68" s="74">
        <v>0.00263</v>
      </c>
      <c r="H68" s="63">
        <f>MAX(G68,-0.12*F68)</f>
        <v>0.00263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2.519803E-5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2.519803E-5</v>
      </c>
      <c r="Z68" s="138">
        <f>IF(AND(C68&gt;=50.1,G68&lt;0),($A$2)*ABS(G68)/40000,0)</f>
        <v>0</v>
      </c>
      <c r="AA68" s="67">
        <f>R68+Y68+Z68</f>
        <v>5.039606E-5</v>
      </c>
      <c r="AB68" s="139">
        <f>IF(AA68&gt;=0,AA68,"")</f>
        <v>5.039606E-5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49.92</v>
      </c>
      <c r="D69" s="73">
        <f>ROUND(C69,2)</f>
        <v>49.92</v>
      </c>
      <c r="E69" s="60">
        <v>543.53</v>
      </c>
      <c r="F69" s="61">
        <v>0</v>
      </c>
      <c r="G69" s="74">
        <v>0.00132</v>
      </c>
      <c r="H69" s="63">
        <f>MAX(G69,-0.12*F69)</f>
        <v>0.00132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1.793649E-5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1.793649E-5</v>
      </c>
      <c r="Z69" s="138">
        <f>IF(AND(C69&gt;=50.1,G69&lt;0),($A$2)*ABS(G69)/40000,0)</f>
        <v>0</v>
      </c>
      <c r="AA69" s="67">
        <f>R69+Y69+Z69</f>
        <v>3.587298E-5</v>
      </c>
      <c r="AB69" s="139">
        <f>IF(AA69&gt;=0,AA69,"")</f>
        <v>3.587298E-5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50.03</v>
      </c>
      <c r="D70" s="73">
        <f>ROUND(C70,2)</f>
        <v>50.03</v>
      </c>
      <c r="E70" s="60">
        <v>114.83</v>
      </c>
      <c r="F70" s="61">
        <v>0</v>
      </c>
      <c r="G70" s="74">
        <v>0.00263</v>
      </c>
      <c r="H70" s="63">
        <f>MAX(G70,-0.12*F70)</f>
        <v>0.00263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7.550072500000001E-6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7.550072500000001E-6</v>
      </c>
      <c r="Z70" s="138">
        <f>IF(AND(C70&gt;=50.1,G70&lt;0),($A$2)*ABS(G70)/40000,0)</f>
        <v>0</v>
      </c>
      <c r="AA70" s="67">
        <f>R70+Y70+Z70</f>
        <v>1.5100145E-5</v>
      </c>
      <c r="AB70" s="139">
        <f>IF(AA70&gt;=0,AA70,"")</f>
        <v>1.5100145E-5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50.03</v>
      </c>
      <c r="D71" s="73">
        <f>ROUND(C71,2)</f>
        <v>50.03</v>
      </c>
      <c r="E71" s="60">
        <v>114.83</v>
      </c>
      <c r="F71" s="61">
        <v>0</v>
      </c>
      <c r="G71" s="74">
        <v>0.00263</v>
      </c>
      <c r="H71" s="63">
        <f>MAX(G71,-0.12*F71)</f>
        <v>0.00263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7.550072500000001E-6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7.550072500000001E-6</v>
      </c>
      <c r="Z71" s="138">
        <f>IF(AND(C71&gt;=50.1,G71&lt;0),($A$2)*ABS(G71)/40000,0)</f>
        <v>0</v>
      </c>
      <c r="AA71" s="67">
        <f>R71+Y71+Z71</f>
        <v>1.5100145E-5</v>
      </c>
      <c r="AB71" s="139">
        <f>IF(AA71&gt;=0,AA71,"")</f>
        <v>1.5100145E-5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114.83</v>
      </c>
      <c r="F72" s="61">
        <v>0</v>
      </c>
      <c r="G72" s="74">
        <v>-0.02238</v>
      </c>
      <c r="H72" s="63">
        <f>MAX(G72,-0.12*F72)</f>
        <v>-0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50.03</v>
      </c>
      <c r="D73" s="73">
        <f>ROUND(C73,2)</f>
        <v>50.03</v>
      </c>
      <c r="E73" s="60">
        <v>114.83</v>
      </c>
      <c r="F73" s="61">
        <v>1.72</v>
      </c>
      <c r="G73" s="74">
        <v>-0.0429</v>
      </c>
      <c r="H73" s="63">
        <f>MAX(G73,-0.12*F73)</f>
        <v>-0.0429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-0.000123155175</v>
      </c>
      <c r="S73" s="60">
        <f>MIN($S$6/100*F73,150)</f>
        <v>0.2064</v>
      </c>
      <c r="T73" s="60">
        <f>MIN($T$6/100*F73,200)</f>
        <v>0.258</v>
      </c>
      <c r="U73" s="60">
        <f>MIN($U$6/100*F73,250)</f>
        <v>0.344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-0.000123155175</v>
      </c>
      <c r="AB73" s="139" t="str">
        <f>IF(AA73&gt;=0,AA73,"")</f>
        <v/>
      </c>
      <c r="AC73" s="76">
        <f>IF(AA73&lt;0,AA73,"")</f>
        <v>-0.000123155175</v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49.98</v>
      </c>
      <c r="D74" s="73">
        <f>ROUND(C74,2)</f>
        <v>49.98</v>
      </c>
      <c r="E74" s="60">
        <v>351.18</v>
      </c>
      <c r="F74" s="61">
        <v>1.72</v>
      </c>
      <c r="G74" s="74">
        <v>-0.10214</v>
      </c>
      <c r="H74" s="63">
        <f>MAX(G74,-0.12*F74)</f>
        <v>-0.10214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-0.0008967381299999999</v>
      </c>
      <c r="S74" s="60">
        <f>MIN($S$6/100*F74,150)</f>
        <v>0.2064</v>
      </c>
      <c r="T74" s="60">
        <f>MIN($T$6/100*F74,200)</f>
        <v>0.258</v>
      </c>
      <c r="U74" s="60">
        <f>MIN($U$6/100*F74,250)</f>
        <v>0.344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-0.0008967381299999999</v>
      </c>
      <c r="AB74" s="139" t="str">
        <f>IF(AA74&gt;=0,AA74,"")</f>
        <v/>
      </c>
      <c r="AC74" s="76">
        <f>IF(AA74&lt;0,AA74,"")</f>
        <v>-0.0008967381299999999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49.94</v>
      </c>
      <c r="D75" s="73">
        <f>ROUND(C75,2)</f>
        <v>49.94</v>
      </c>
      <c r="E75" s="60">
        <v>479.41</v>
      </c>
      <c r="F75" s="61">
        <v>1.72</v>
      </c>
      <c r="G75" s="74">
        <v>-0.11926</v>
      </c>
      <c r="H75" s="63">
        <f>MAX(G75,-0.12*F75)</f>
        <v>-0.11926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-0.001429360915</v>
      </c>
      <c r="S75" s="60">
        <f>MIN($S$6/100*F75,150)</f>
        <v>0.2064</v>
      </c>
      <c r="T75" s="60">
        <f>MIN($T$6/100*F75,200)</f>
        <v>0.258</v>
      </c>
      <c r="U75" s="60">
        <f>MIN($U$6/100*F75,250)</f>
        <v>0.344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-0.001429360915</v>
      </c>
      <c r="AB75" s="139" t="str">
        <f>IF(AA75&gt;=0,AA75,"")</f>
        <v/>
      </c>
      <c r="AC75" s="76">
        <f>IF(AA75&lt;0,AA75,"")</f>
        <v>-0.001429360915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49.98</v>
      </c>
      <c r="D76" s="73">
        <f>ROUND(C76,2)</f>
        <v>49.98</v>
      </c>
      <c r="E76" s="60">
        <v>351.18</v>
      </c>
      <c r="F76" s="61">
        <v>1.72</v>
      </c>
      <c r="G76" s="74">
        <v>0.32969</v>
      </c>
      <c r="H76" s="63">
        <f>MAX(G76,-0.12*F76)</f>
        <v>0.32969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0.002894513355</v>
      </c>
      <c r="S76" s="60">
        <f>MIN($S$6/100*F76,150)</f>
        <v>0.2064</v>
      </c>
      <c r="T76" s="60">
        <f>MIN($T$6/100*F76,200)</f>
        <v>0.258</v>
      </c>
      <c r="U76" s="60">
        <f>MIN($U$6/100*F76,250)</f>
        <v>0.344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0.000342365382</v>
      </c>
      <c r="Z76" s="138">
        <f>IF(AND(C76&gt;=50.1,G76&lt;0),($A$2)*ABS(G76)/40000,0)</f>
        <v>0</v>
      </c>
      <c r="AA76" s="67">
        <f>R76+Y76+Z76</f>
        <v>0.003236878737</v>
      </c>
      <c r="AB76" s="139">
        <f>IF(AA76&gt;=0,AA76,"")</f>
        <v>0.003236878737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479.41</v>
      </c>
      <c r="F77" s="61">
        <v>0</v>
      </c>
      <c r="G77" s="74">
        <v>-0.0237</v>
      </c>
      <c r="H77" s="63">
        <f>MAX(G77,-0.12*F77)</f>
        <v>-0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383.24</v>
      </c>
      <c r="F78" s="61">
        <v>0</v>
      </c>
      <c r="G78" s="74">
        <v>0.00263</v>
      </c>
      <c r="H78" s="63">
        <f>MAX(G78,-0.12*F78)</f>
        <v>0.00263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2.519803E-5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2.519803E-5</v>
      </c>
      <c r="Z78" s="138">
        <f>IF(AND(C78&gt;=50.1,G78&lt;0),($A$2)*ABS(G78)/40000,0)</f>
        <v>0</v>
      </c>
      <c r="AA78" s="67">
        <f>R78+Y78+Z78</f>
        <v>5.039606E-5</v>
      </c>
      <c r="AB78" s="139">
        <f>IF(AA78&gt;=0,AA78,"")</f>
        <v>5.039606E-5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49.99</v>
      </c>
      <c r="D79" s="73">
        <f>ROUND(C79,2)</f>
        <v>49.99</v>
      </c>
      <c r="E79" s="60">
        <v>319.12</v>
      </c>
      <c r="F79" s="61">
        <v>0</v>
      </c>
      <c r="G79" s="74">
        <v>0.00395</v>
      </c>
      <c r="H79" s="63">
        <f>MAX(G79,-0.12*F79)</f>
        <v>0.00395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3.151310000000001E-5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3.151310000000001E-5</v>
      </c>
      <c r="Z79" s="138">
        <f>IF(AND(C79&gt;=50.1,G79&lt;0),($A$2)*ABS(G79)/40000,0)</f>
        <v>0</v>
      </c>
      <c r="AA79" s="67">
        <f>R79+Y79+Z79</f>
        <v>6.302620000000002E-5</v>
      </c>
      <c r="AB79" s="139">
        <f>IF(AA79&gt;=0,AA79,"")</f>
        <v>6.302620000000002E-5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0.00395</v>
      </c>
      <c r="H80" s="63">
        <f>MAX(G80,-0.12*F80)</f>
        <v>0.00395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319.12</v>
      </c>
      <c r="F81" s="61">
        <v>0</v>
      </c>
      <c r="G81" s="74">
        <v>0.00526</v>
      </c>
      <c r="H81" s="63">
        <f>MAX(G81,-0.12*F81)</f>
        <v>0.00526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4.196428E-5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4.196428E-5</v>
      </c>
      <c r="Z81" s="138">
        <f>IF(AND(C81&gt;=50.1,G81&lt;0),($A$2)*ABS(G81)/40000,0)</f>
        <v>0</v>
      </c>
      <c r="AA81" s="67">
        <f>R81+Y81+Z81</f>
        <v>8.392856E-5</v>
      </c>
      <c r="AB81" s="139">
        <f>IF(AA81&gt;=0,AA81,"")</f>
        <v>8.392856E-5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49.98</v>
      </c>
      <c r="D82" s="73">
        <f>ROUND(C82,2)</f>
        <v>49.98</v>
      </c>
      <c r="E82" s="60">
        <v>351.18</v>
      </c>
      <c r="F82" s="61">
        <v>0</v>
      </c>
      <c r="G82" s="74">
        <v>0.00526</v>
      </c>
      <c r="H82" s="63">
        <f>MAX(G82,-0.12*F82)</f>
        <v>0.00526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4.618017E-5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4.618017E-5</v>
      </c>
      <c r="Z82" s="138">
        <f>IF(AND(C82&gt;=50.1,G82&lt;0),($A$2)*ABS(G82)/40000,0)</f>
        <v>0</v>
      </c>
      <c r="AA82" s="67">
        <f>R82+Y82+Z82</f>
        <v>9.236034E-5</v>
      </c>
      <c r="AB82" s="139">
        <f>IF(AA82&gt;=0,AA82,"")</f>
        <v>9.236034E-5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479.41</v>
      </c>
      <c r="F83" s="61">
        <v>0</v>
      </c>
      <c r="G83" s="74">
        <v>0.00526</v>
      </c>
      <c r="H83" s="63">
        <f>MAX(G83,-0.12*F83)</f>
        <v>0.00526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6.304241500000001E-5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6.304241500000001E-5</v>
      </c>
      <c r="Z83" s="138">
        <f>IF(AND(C83&gt;=50.1,G83&lt;0),($A$2)*ABS(G83)/40000,0)</f>
        <v>0</v>
      </c>
      <c r="AA83" s="67">
        <f>R83+Y83+Z83</f>
        <v>0.00012608483</v>
      </c>
      <c r="AB83" s="139">
        <f>IF(AA83&gt;=0,AA83,"")</f>
        <v>0.00012608483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50.04</v>
      </c>
      <c r="D84" s="73">
        <f>ROUND(C84,2)</f>
        <v>50.04</v>
      </c>
      <c r="E84" s="60">
        <v>57.41</v>
      </c>
      <c r="F84" s="61">
        <v>0</v>
      </c>
      <c r="G84" s="74">
        <v>0.007900000000000001</v>
      </c>
      <c r="H84" s="63">
        <f>MAX(G84,-0.12*F84)</f>
        <v>0.007900000000000001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1.1338475E-5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1.1338475E-5</v>
      </c>
      <c r="Z84" s="138">
        <f>IF(AND(C84&gt;=50.1,G84&lt;0),($A$2)*ABS(G84)/40000,0)</f>
        <v>0</v>
      </c>
      <c r="AA84" s="67">
        <f>R84+Y84+Z84</f>
        <v>2.267695E-5</v>
      </c>
      <c r="AB84" s="139">
        <f>IF(AA84&gt;=0,AA84,"")</f>
        <v>2.267695E-5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229.65</v>
      </c>
      <c r="F85" s="61">
        <v>0</v>
      </c>
      <c r="G85" s="74">
        <v>0.00659</v>
      </c>
      <c r="H85" s="63">
        <f>MAX(G85,-0.12*F85)</f>
        <v>0.00659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3.78348375E-5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3.78348375E-5</v>
      </c>
      <c r="Z85" s="138">
        <f>IF(AND(C85&gt;=50.1,G85&lt;0),($A$2)*ABS(G85)/40000,0)</f>
        <v>0</v>
      </c>
      <c r="AA85" s="67">
        <f>R85+Y85+Z85</f>
        <v>7.5669675E-5</v>
      </c>
      <c r="AB85" s="139">
        <f>IF(AA85&gt;=0,AA85,"")</f>
        <v>7.5669675E-5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50.01</v>
      </c>
      <c r="D86" s="73">
        <f>ROUND(C86,2)</f>
        <v>50.01</v>
      </c>
      <c r="E86" s="60">
        <v>229.65</v>
      </c>
      <c r="F86" s="61">
        <v>0</v>
      </c>
      <c r="G86" s="74">
        <v>0.00659</v>
      </c>
      <c r="H86" s="63">
        <f>MAX(G86,-0.12*F86)</f>
        <v>0.00659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3.78348375E-5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3.78348375E-5</v>
      </c>
      <c r="Z86" s="138">
        <f>IF(AND(C86&gt;=50.1,G86&lt;0),($A$2)*ABS(G86)/40000,0)</f>
        <v>0</v>
      </c>
      <c r="AA86" s="67">
        <f>R86+Y86+Z86</f>
        <v>7.5669675E-5</v>
      </c>
      <c r="AB86" s="139">
        <f>IF(AA86&gt;=0,AA86,"")</f>
        <v>7.5669675E-5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351.18</v>
      </c>
      <c r="F87" s="61">
        <v>0</v>
      </c>
      <c r="G87" s="74">
        <v>0.007900000000000001</v>
      </c>
      <c r="H87" s="63">
        <f>MAX(G87,-0.12*F87)</f>
        <v>0.007900000000000001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6.935805E-5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6.935805E-5</v>
      </c>
      <c r="Z87" s="138">
        <f>IF(AND(C87&gt;=50.1,G87&lt;0),($A$2)*ABS(G87)/40000,0)</f>
        <v>0</v>
      </c>
      <c r="AA87" s="67">
        <f>R87+Y87+Z87</f>
        <v>0.0001387161</v>
      </c>
      <c r="AB87" s="139">
        <f>IF(AA87&gt;=0,AA87,"")</f>
        <v>0.0001387161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49.96</v>
      </c>
      <c r="D88" s="73">
        <f>ROUND(C88,2)</f>
        <v>49.96</v>
      </c>
      <c r="E88" s="60">
        <v>415.3</v>
      </c>
      <c r="F88" s="61">
        <v>0</v>
      </c>
      <c r="G88" s="74">
        <v>0.00526</v>
      </c>
      <c r="H88" s="63">
        <f>MAX(G88,-0.12*F88)</f>
        <v>0.00526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5.461194999999999E-5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5.461194999999999E-5</v>
      </c>
      <c r="Z88" s="138">
        <f>IF(AND(C88&gt;=50.1,G88&lt;0),($A$2)*ABS(G88)/40000,0)</f>
        <v>0</v>
      </c>
      <c r="AA88" s="67">
        <f>R88+Y88+Z88</f>
        <v>0.0001092239</v>
      </c>
      <c r="AB88" s="139">
        <f>IF(AA88&gt;=0,AA88,"")</f>
        <v>0.0001092239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543.53</v>
      </c>
      <c r="F89" s="61">
        <v>0</v>
      </c>
      <c r="G89" s="74">
        <v>0.00526</v>
      </c>
      <c r="H89" s="63">
        <f>MAX(G89,-0.12*F89)</f>
        <v>0.00526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7.147419499999999E-5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7.147419499999999E-5</v>
      </c>
      <c r="Z89" s="138">
        <f>IF(AND(C89&gt;=50.1,G89&lt;0),($A$2)*ABS(G89)/40000,0)</f>
        <v>0</v>
      </c>
      <c r="AA89" s="67">
        <f>R89+Y89+Z89</f>
        <v>0.00014294839</v>
      </c>
      <c r="AB89" s="139">
        <f>IF(AA89&gt;=0,AA89,"")</f>
        <v>0.00014294839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49.92</v>
      </c>
      <c r="D90" s="73">
        <f>ROUND(C90,2)</f>
        <v>49.92</v>
      </c>
      <c r="E90" s="60">
        <v>543.53</v>
      </c>
      <c r="F90" s="61">
        <v>0</v>
      </c>
      <c r="G90" s="74">
        <v>0.007900000000000001</v>
      </c>
      <c r="H90" s="63">
        <f>MAX(G90,-0.12*F90)</f>
        <v>0.007900000000000001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0.000107347175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0.000107347175</v>
      </c>
      <c r="Z90" s="138">
        <f>IF(AND(C90&gt;=50.1,G90&lt;0),($A$2)*ABS(G90)/40000,0)</f>
        <v>0</v>
      </c>
      <c r="AA90" s="67">
        <f>R90+Y90+Z90</f>
        <v>0.00021469435</v>
      </c>
      <c r="AB90" s="139">
        <f>IF(AA90&gt;=0,AA90,"")</f>
        <v>0.00021469435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49.88</v>
      </c>
      <c r="D91" s="73">
        <f>ROUND(C91,2)</f>
        <v>49.88</v>
      </c>
      <c r="E91" s="60">
        <v>671.77</v>
      </c>
      <c r="F91" s="61">
        <v>0</v>
      </c>
      <c r="G91" s="74">
        <v>0.007900000000000001</v>
      </c>
      <c r="H91" s="63">
        <f>MAX(G91,-0.12*F91)</f>
        <v>0.007900000000000001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0.000132674575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0.000132674575</v>
      </c>
      <c r="Z91" s="138">
        <f>IF(AND(C91&gt;=50.1,G91&lt;0),($A$2)*ABS(G91)/40000,0)</f>
        <v>0</v>
      </c>
      <c r="AA91" s="67">
        <f>R91+Y91+Z91</f>
        <v>0.00026534915</v>
      </c>
      <c r="AB91" s="139">
        <f>IF(AA91&gt;=0,AA91,"")</f>
        <v>0.00026534915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49.78</v>
      </c>
      <c r="D92" s="73">
        <f>ROUND(C92,2)</f>
        <v>49.78</v>
      </c>
      <c r="E92" s="60">
        <v>800</v>
      </c>
      <c r="F92" s="61">
        <v>0</v>
      </c>
      <c r="G92" s="74">
        <v>0.007900000000000001</v>
      </c>
      <c r="H92" s="63">
        <f>MAX(G92,-0.12*F92)</f>
        <v>0.007900000000000001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0.000158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0.000158</v>
      </c>
      <c r="Z92" s="138">
        <f>IF(AND(C92&gt;=50.1,G92&lt;0),($A$2)*ABS(G92)/40000,0)</f>
        <v>0</v>
      </c>
      <c r="AA92" s="67">
        <f>R92+Y92+Z92</f>
        <v>0.000316</v>
      </c>
      <c r="AB92" s="139">
        <f>IF(AA92&gt;=0,AA92,"")</f>
        <v>0.000316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</v>
      </c>
      <c r="D93" s="73">
        <f>ROUND(C93,2)</f>
        <v>49.9</v>
      </c>
      <c r="E93" s="60">
        <v>607.65</v>
      </c>
      <c r="F93" s="61">
        <v>0</v>
      </c>
      <c r="G93" s="74">
        <v>0.007900000000000001</v>
      </c>
      <c r="H93" s="63">
        <f>MAX(G93,-0.12*F93)</f>
        <v>0.007900000000000001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0.000120010875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0.000120010875</v>
      </c>
      <c r="Z93" s="138">
        <f>IF(AND(C93&gt;=50.1,G93&lt;0),($A$2)*ABS(G93)/40000,0)</f>
        <v>0</v>
      </c>
      <c r="AA93" s="67">
        <f>R93+Y93+Z93</f>
        <v>0.00024002175</v>
      </c>
      <c r="AB93" s="139">
        <f>IF(AA93&gt;=0,AA93,"")</f>
        <v>0.00024002175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50.05</v>
      </c>
      <c r="D94" s="73">
        <f>ROUND(C94,2)</f>
        <v>50.05</v>
      </c>
      <c r="E94" s="60">
        <v>0</v>
      </c>
      <c r="F94" s="61">
        <v>0</v>
      </c>
      <c r="G94" s="74">
        <v>0.00526</v>
      </c>
      <c r="H94" s="63">
        <f>MAX(G94,-0.12*F94)</f>
        <v>0.00526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50.1</v>
      </c>
      <c r="D95" s="73">
        <f>ROUND(C95,2)</f>
        <v>50.1</v>
      </c>
      <c r="E95" s="60">
        <v>0</v>
      </c>
      <c r="F95" s="61">
        <v>0</v>
      </c>
      <c r="G95" s="74">
        <v>0.00526</v>
      </c>
      <c r="H95" s="63">
        <f>MAX(G95,-0.12*F95)</f>
        <v>0.00526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319.12</v>
      </c>
      <c r="F96" s="61">
        <v>0</v>
      </c>
      <c r="G96" s="74">
        <v>0.00659</v>
      </c>
      <c r="H96" s="63">
        <f>MAX(G96,-0.12*F96)</f>
        <v>0.00659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5.257502000000001E-5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5.257502000000001E-5</v>
      </c>
      <c r="Z96" s="138">
        <f>IF(AND(C96&gt;=50.1,G96&lt;0),($A$2)*ABS(G96)/40000,0)</f>
        <v>0</v>
      </c>
      <c r="AA96" s="67">
        <f>R96+Y96+Z96</f>
        <v>0.00010515004</v>
      </c>
      <c r="AB96" s="139">
        <f>IF(AA96&gt;=0,AA96,"")</f>
        <v>0.00010515004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50.02</v>
      </c>
      <c r="D97" s="73">
        <f>ROUND(C97,2)</f>
        <v>50.02</v>
      </c>
      <c r="E97" s="60">
        <v>172.24</v>
      </c>
      <c r="F97" s="61">
        <v>0</v>
      </c>
      <c r="G97" s="74">
        <v>0.00659</v>
      </c>
      <c r="H97" s="63">
        <f>MAX(G97,-0.12*F97)</f>
        <v>0.00659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2.837654E-5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2.837654E-5</v>
      </c>
      <c r="Z97" s="138">
        <f>IF(AND(C97&gt;=50.1,G97&lt;0),($A$2)*ABS(G97)/40000,0)</f>
        <v>0</v>
      </c>
      <c r="AA97" s="67">
        <f>R97+Y97+Z97</f>
        <v>5.675308000000001E-5</v>
      </c>
      <c r="AB97" s="139">
        <f>IF(AA97&gt;=0,AA97,"")</f>
        <v>5.675308000000001E-5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50.01</v>
      </c>
      <c r="D98" s="73">
        <f>ROUND(C98,2)</f>
        <v>50.01</v>
      </c>
      <c r="E98" s="60">
        <v>229.65</v>
      </c>
      <c r="F98" s="61">
        <v>0</v>
      </c>
      <c r="G98" s="74">
        <v>0.007900000000000001</v>
      </c>
      <c r="H98" s="63">
        <f>MAX(G98,-0.12*F98)</f>
        <v>0.007900000000000001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4.535587500000001E-5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4.535587500000001E-5</v>
      </c>
      <c r="Z98" s="138">
        <f>IF(AND(C98&gt;=50.1,G98&lt;0),($A$2)*ABS(G98)/40000,0)</f>
        <v>0</v>
      </c>
      <c r="AA98" s="67">
        <f>R98+Y98+Z98</f>
        <v>9.071175000000002E-5</v>
      </c>
      <c r="AB98" s="139">
        <f>IF(AA98&gt;=0,AA98,"")</f>
        <v>9.071175000000002E-5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172.24</v>
      </c>
      <c r="F99" s="61">
        <v>0</v>
      </c>
      <c r="G99" s="74">
        <v>0.00659</v>
      </c>
      <c r="H99" s="63">
        <f>MAX(G99,-0.12*F99)</f>
        <v>0.00659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2.837654E-5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2.837654E-5</v>
      </c>
      <c r="Z99" s="138">
        <f>IF(AND(C99&gt;=50.1,G99&lt;0),($A$2)*ABS(G99)/40000,0)</f>
        <v>0</v>
      </c>
      <c r="AA99" s="67">
        <f>R99+Y99+Z99</f>
        <v>5.675308000000001E-5</v>
      </c>
      <c r="AB99" s="139">
        <f>IF(AA99&gt;=0,AA99,"")</f>
        <v>5.675308000000001E-5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415.3</v>
      </c>
      <c r="F100" s="61">
        <v>0</v>
      </c>
      <c r="G100" s="74">
        <v>0.00526</v>
      </c>
      <c r="H100" s="63">
        <f>MAX(G100,-0.12*F100)</f>
        <v>0.00526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5.461194999999999E-5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5.461194999999999E-5</v>
      </c>
      <c r="Z100" s="138">
        <f>IF(AND(C100&gt;=50.1,G100&lt;0),($A$2)*ABS(G100)/40000,0)</f>
        <v>0</v>
      </c>
      <c r="AA100" s="67">
        <f>R100+Y100+Z100</f>
        <v>0.0001092239</v>
      </c>
      <c r="AB100" s="139">
        <f>IF(AA100&gt;=0,AA100,"")</f>
        <v>0.0001092239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447.36</v>
      </c>
      <c r="F101" s="61">
        <v>0</v>
      </c>
      <c r="G101" s="74">
        <v>0.00395</v>
      </c>
      <c r="H101" s="63">
        <f>MAX(G101,-0.12*F101)</f>
        <v>0.00395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4.417680000000001E-5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4.417680000000001E-5</v>
      </c>
      <c r="Z101" s="138">
        <f>IF(AND(C101&gt;=50.1,G101&lt;0),($A$2)*ABS(G101)/40000,0)</f>
        <v>0</v>
      </c>
      <c r="AA101" s="67">
        <f>R101+Y101+Z101</f>
        <v>8.835360000000001E-5</v>
      </c>
      <c r="AB101" s="139">
        <f>IF(AA101&gt;=0,AA101,"")</f>
        <v>8.835360000000001E-5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447.36</v>
      </c>
      <c r="F102" s="61">
        <v>0</v>
      </c>
      <c r="G102" s="74">
        <v>0.00526</v>
      </c>
      <c r="H102" s="63">
        <f>MAX(G102,-0.12*F102)</f>
        <v>0.00526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5.882784E-5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5.882784E-5</v>
      </c>
      <c r="Z102" s="138">
        <f>IF(AND(C102&gt;=50.1,G102&lt;0),($A$2)*ABS(G102)/40000,0)</f>
        <v>0</v>
      </c>
      <c r="AA102" s="67">
        <f>R102+Y102+Z102</f>
        <v>0.00011765568</v>
      </c>
      <c r="AB102" s="139">
        <f>IF(AA102&gt;=0,AA102,"")</f>
        <v>0.00011765568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49.95</v>
      </c>
      <c r="D103" s="98">
        <f>ROUND(C103,2)</f>
        <v>49.95</v>
      </c>
      <c r="E103" s="99">
        <v>447.36</v>
      </c>
      <c r="F103" s="61">
        <v>0</v>
      </c>
      <c r="G103" s="100">
        <v>0.00395</v>
      </c>
      <c r="H103" s="101">
        <f>MAX(G103,-0.12*F103)</f>
        <v>0.00395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4.417680000000001E-5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4.417680000000001E-5</v>
      </c>
      <c r="Z103" s="138">
        <f>IF(AND(C103&gt;=50.1,G103&lt;0),($A$2)*ABS(G103)/40000,0)</f>
        <v>0</v>
      </c>
      <c r="AA103" s="106">
        <f>R103+Y103+Z103</f>
        <v>8.835360000000001E-5</v>
      </c>
      <c r="AB103" s="140">
        <f>IF(AA103&gt;=0,AA103,"")</f>
        <v>8.835360000000001E-5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49.97770833333336</v>
      </c>
      <c r="D104" s="110">
        <f>ROUND(C104,2)</f>
        <v>49.98</v>
      </c>
      <c r="E104" s="111">
        <f>AVERAGE(E6:E103)</f>
        <v>332.0468750000003</v>
      </c>
      <c r="F104" s="111">
        <f>AVERAGE(F6:F103)</f>
        <v>0.2866666666666666</v>
      </c>
      <c r="G104" s="112">
        <f>SUM(G8:G103)/4</f>
        <v>-0.01660250000000002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-0.003708088127499998</v>
      </c>
      <c r="S104" s="113"/>
      <c r="T104" s="113"/>
      <c r="U104" s="113"/>
      <c r="V104" s="113"/>
      <c r="W104" s="113"/>
      <c r="X104" s="113"/>
      <c r="Y104" s="114">
        <f>SUM(Y8:Y103)</f>
        <v>0.003180195659500001</v>
      </c>
      <c r="Z104" s="114">
        <f>SUM(Z8:Z103)</f>
        <v>0</v>
      </c>
      <c r="AA104" s="115">
        <f>SUM(AA8:AA103)</f>
        <v>-0.0005278924680000008</v>
      </c>
      <c r="AB104" s="116">
        <f>SUM(AB8:AB103)</f>
        <v>0.010030612712</v>
      </c>
      <c r="AC104" s="117">
        <f>SUM(AC8:AC103)</f>
        <v>-0.01055850518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-0.0005278924680000008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57.4126</v>
      </c>
      <c r="AH152" s="86">
        <f>MIN(AG152,$C$2)</f>
        <v>57.4126</v>
      </c>
    </row>
    <row r="153" spans="1:37" customHeight="1" ht="16">
      <c r="AE153" s="16"/>
      <c r="AF153" s="133">
        <f>ROUND((AF152-0.01),2)</f>
        <v>50.03</v>
      </c>
      <c r="AG153" s="134">
        <f>2*$A$2/5</f>
        <v>114.8252</v>
      </c>
      <c r="AH153" s="86">
        <f>MIN(AG153,$C$2)</f>
        <v>114.8252</v>
      </c>
    </row>
    <row r="154" spans="1:37" customHeight="1" ht="16">
      <c r="AE154" s="16"/>
      <c r="AF154" s="133">
        <f>ROUND((AF153-0.01),2)</f>
        <v>50.02</v>
      </c>
      <c r="AG154" s="134">
        <f>3*$A$2/5</f>
        <v>172.2378</v>
      </c>
      <c r="AH154" s="86">
        <f>MIN(AG154,$C$2)</f>
        <v>172.2378</v>
      </c>
    </row>
    <row r="155" spans="1:37" customHeight="1" ht="16">
      <c r="AE155" s="16"/>
      <c r="AF155" s="133">
        <f>ROUND((AF154-0.01),2)</f>
        <v>50.01</v>
      </c>
      <c r="AG155" s="134">
        <f>4*$A$2/5</f>
        <v>229.6504</v>
      </c>
      <c r="AH155" s="86">
        <f>MIN(AG155,$C$2)</f>
        <v>229.6504</v>
      </c>
    </row>
    <row r="156" spans="1:37" customHeight="1" ht="16">
      <c r="AE156" s="16"/>
      <c r="AF156" s="133">
        <f>ROUND((AF155-0.01),2)</f>
        <v>50</v>
      </c>
      <c r="AG156" s="134">
        <f>5*$A$2/5</f>
        <v>287.063</v>
      </c>
      <c r="AH156" s="86">
        <f>MIN(AG156,$C$2)</f>
        <v>287.063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319.1215625</v>
      </c>
      <c r="AH157" s="86">
        <f>MIN(AG157,$C$2)</f>
        <v>319.1215625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351.180125</v>
      </c>
      <c r="AH158" s="86">
        <f>MIN(AG158,$C$2)</f>
        <v>351.180125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383.2386875</v>
      </c>
      <c r="AH159" s="86">
        <f>MIN(AG159,$C$2)</f>
        <v>383.2386875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415.29725</v>
      </c>
      <c r="AH160" s="86">
        <f>MIN(AG160,$C$2)</f>
        <v>415.29725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447.3558125</v>
      </c>
      <c r="AH161" s="86">
        <f>MIN(AG161,$C$2)</f>
        <v>447.3558125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479.414375</v>
      </c>
      <c r="AH162" s="86">
        <f>MIN(AG162,$C$2)</f>
        <v>479.414375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511.4729375</v>
      </c>
      <c r="AH163" s="86">
        <f>MIN(AG163,$C$2)</f>
        <v>511.4729375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543.5315000000001</v>
      </c>
      <c r="AH164" s="135">
        <f>MIN(AG164,$C$2)</f>
        <v>543.5315000000001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575.5900624999999</v>
      </c>
      <c r="AH165" s="135">
        <f>MIN(AG165,$C$2)</f>
        <v>575.5900624999999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607.648625</v>
      </c>
      <c r="AH166" s="135">
        <f>MIN(AG166,$C$2)</f>
        <v>607.648625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639.7071875</v>
      </c>
      <c r="AH167" s="135">
        <f>MIN(AG167,$C$2)</f>
        <v>639.7071875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671.76575</v>
      </c>
      <c r="AH168" s="135">
        <f>MIN(AG168,$C$2)</f>
        <v>671.76575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703.8243125</v>
      </c>
      <c r="AH169" s="135">
        <f>MIN(AG169,$C$2)</f>
        <v>703.8243125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735.882875</v>
      </c>
      <c r="AH170" s="135">
        <f>MIN(AG170,$C$2)</f>
        <v>735.882875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767.9414375</v>
      </c>
      <c r="AH171" s="135">
        <f>MIN(AG171,$C$2)</f>
        <v>767.9414375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0.018244236482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303.012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6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49.93</v>
      </c>
      <c r="D8" s="59">
        <f>ROUND(C8,2)</f>
        <v>49.93</v>
      </c>
      <c r="E8" s="60">
        <v>520.4400000000001</v>
      </c>
      <c r="F8" s="61">
        <v>0</v>
      </c>
      <c r="G8" s="62">
        <v>0.00526</v>
      </c>
      <c r="H8" s="63">
        <f>MAX(G8,-0.12*F8)</f>
        <v>0.00526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6.843786E-5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6.843786E-5</v>
      </c>
      <c r="Z8" s="141">
        <f>IF(AND(C8&gt;=50.1,G8&lt;0),($A$2)*ABS(G8)/40000,0)</f>
        <v>0</v>
      </c>
      <c r="AA8" s="67">
        <f>R8+Y8+Z8</f>
        <v>0.00013687572</v>
      </c>
      <c r="AB8" s="64">
        <f>IF(AA8&gt;=0,AA8,"")</f>
        <v>0.00013687572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49.92</v>
      </c>
      <c r="D9" s="73">
        <f>ROUND(C9,2)</f>
        <v>49.92</v>
      </c>
      <c r="E9" s="60">
        <v>551.51</v>
      </c>
      <c r="F9" s="61">
        <v>0</v>
      </c>
      <c r="G9" s="74">
        <v>0.00395</v>
      </c>
      <c r="H9" s="63">
        <f>MAX(G9,-0.12*F9)</f>
        <v>0.00395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5.44616125E-5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5.44616125E-5</v>
      </c>
      <c r="Z9" s="141">
        <f>IF(AND(C9&gt;=50.1,G9&lt;0),($A$2)*ABS(G9)/40000,0)</f>
        <v>0</v>
      </c>
      <c r="AA9" s="67">
        <f>R9+Y9+Z9</f>
        <v>0.000108923225</v>
      </c>
      <c r="AB9" s="139">
        <f>IF(AA9&gt;=0,AA9,"")</f>
        <v>0.000108923225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303.01</v>
      </c>
      <c r="F10" s="61">
        <v>0</v>
      </c>
      <c r="G10" s="74">
        <v>0.00395</v>
      </c>
      <c r="H10" s="63">
        <f>MAX(G10,-0.12*F10)</f>
        <v>0.00395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2.992223750000001E-5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2.992223750000001E-5</v>
      </c>
      <c r="Z10" s="141">
        <f>IF(AND(C10&gt;=50.1,G10&lt;0),($A$2)*ABS(G10)/40000,0)</f>
        <v>0</v>
      </c>
      <c r="AA10" s="67">
        <f>R10+Y10+Z10</f>
        <v>5.984447500000001E-5</v>
      </c>
      <c r="AB10" s="139">
        <f>IF(AA10&gt;=0,AA10,"")</f>
        <v>5.984447500000001E-5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121.2</v>
      </c>
      <c r="F11" s="61">
        <v>0</v>
      </c>
      <c r="G11" s="74">
        <v>0.00395</v>
      </c>
      <c r="H11" s="63">
        <f>MAX(G11,-0.12*F11)</f>
        <v>0.00395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1.19685E-5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1.19685E-5</v>
      </c>
      <c r="Z11" s="141">
        <f>IF(AND(C11&gt;=50.1,G11&lt;0),($A$2)*ABS(G11)/40000,0)</f>
        <v>0</v>
      </c>
      <c r="AA11" s="67">
        <f>R11+Y11+Z11</f>
        <v>2.3937E-5</v>
      </c>
      <c r="AB11" s="139">
        <f>IF(AA11&gt;=0,AA11,"")</f>
        <v>2.3937E-5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50.04</v>
      </c>
      <c r="D12" s="73">
        <f>ROUND(C12,2)</f>
        <v>50.04</v>
      </c>
      <c r="E12" s="60">
        <v>60.6</v>
      </c>
      <c r="F12" s="61">
        <v>0</v>
      </c>
      <c r="G12" s="74">
        <v>0.00263</v>
      </c>
      <c r="H12" s="63">
        <f>MAX(G12,-0.12*F12)</f>
        <v>0.00263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3.98445E-6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3.98445E-6</v>
      </c>
      <c r="Z12" s="141">
        <f>IF(AND(C12&gt;=50.1,G12&lt;0),($A$2)*ABS(G12)/40000,0)</f>
        <v>0</v>
      </c>
      <c r="AA12" s="67">
        <f>R12+Y12+Z12</f>
        <v>7.968899999999999E-6</v>
      </c>
      <c r="AB12" s="139">
        <f>IF(AA12&gt;=0,AA12,"")</f>
        <v>7.968899999999999E-6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60.6</v>
      </c>
      <c r="F13" s="61">
        <v>0</v>
      </c>
      <c r="G13" s="74">
        <v>0.00395</v>
      </c>
      <c r="H13" s="63">
        <f>MAX(G13,-0.12*F13)</f>
        <v>0.00395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5.98425E-6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5.98425E-6</v>
      </c>
      <c r="Z13" s="141">
        <f>IF(AND(C13&gt;=50.1,G13&lt;0),($A$2)*ABS(G13)/40000,0)</f>
        <v>0</v>
      </c>
      <c r="AA13" s="67">
        <f>R13+Y13+Z13</f>
        <v>1.19685E-5</v>
      </c>
      <c r="AB13" s="139">
        <f>IF(AA13&gt;=0,AA13,"")</f>
        <v>1.19685E-5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181.81</v>
      </c>
      <c r="F14" s="61">
        <v>0</v>
      </c>
      <c r="G14" s="74">
        <v>0.00263</v>
      </c>
      <c r="H14" s="63">
        <f>MAX(G14,-0.12*F14)</f>
        <v>0.00263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1.19540075E-5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1.19540075E-5</v>
      </c>
      <c r="Z14" s="141">
        <f>IF(AND(C14&gt;=50.1,G14&lt;0),($A$2)*ABS(G14)/40000,0)</f>
        <v>0</v>
      </c>
      <c r="AA14" s="67">
        <f>R14+Y14+Z14</f>
        <v>2.3908015E-5</v>
      </c>
      <c r="AB14" s="139">
        <f>IF(AA14&gt;=0,AA14,"")</f>
        <v>2.3908015E-5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0.00395</v>
      </c>
      <c r="H15" s="63">
        <f>MAX(G15,-0.12*F15)</f>
        <v>0.00395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365.14</v>
      </c>
      <c r="F16" s="61">
        <v>0</v>
      </c>
      <c r="G16" s="74">
        <v>0.00395</v>
      </c>
      <c r="H16" s="63">
        <f>MAX(G16,-0.12*F16)</f>
        <v>0.00395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3.6057575E-5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3.6057575E-5</v>
      </c>
      <c r="Z16" s="141">
        <f>IF(AND(C16&gt;=50.1,G16&lt;0),($A$2)*ABS(G16)/40000,0)</f>
        <v>0</v>
      </c>
      <c r="AA16" s="67">
        <f>R16+Y16+Z16</f>
        <v>7.211515000000001E-5</v>
      </c>
      <c r="AB16" s="139">
        <f>IF(AA16&gt;=0,AA16,"")</f>
        <v>7.211515000000001E-5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49.99</v>
      </c>
      <c r="D17" s="73">
        <f>ROUND(C17,2)</f>
        <v>49.99</v>
      </c>
      <c r="E17" s="60">
        <v>334.07</v>
      </c>
      <c r="F17" s="61">
        <v>0</v>
      </c>
      <c r="G17" s="74">
        <v>0.00263</v>
      </c>
      <c r="H17" s="63">
        <f>MAX(G17,-0.12*F17)</f>
        <v>0.00263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2.19651025E-5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2.19651025E-5</v>
      </c>
      <c r="Z17" s="141">
        <f>IF(AND(C17&gt;=50.1,G17&lt;0),($A$2)*ABS(G17)/40000,0)</f>
        <v>0</v>
      </c>
      <c r="AA17" s="67">
        <f>R17+Y17+Z17</f>
        <v>4.3930205E-5</v>
      </c>
      <c r="AB17" s="139">
        <f>IF(AA17&gt;=0,AA17,"")</f>
        <v>4.3930205E-5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334.07</v>
      </c>
      <c r="F18" s="61">
        <v>0</v>
      </c>
      <c r="G18" s="74">
        <v>0.00395</v>
      </c>
      <c r="H18" s="63">
        <f>MAX(G18,-0.12*F18)</f>
        <v>0.00395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3.29894125E-5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3.29894125E-5</v>
      </c>
      <c r="Z18" s="141">
        <f>IF(AND(C18&gt;=50.1,G18&lt;0),($A$2)*ABS(G18)/40000,0)</f>
        <v>0</v>
      </c>
      <c r="AA18" s="67">
        <f>R18+Y18+Z18</f>
        <v>6.597882500000001E-5</v>
      </c>
      <c r="AB18" s="139">
        <f>IF(AA18&gt;=0,AA18,"")</f>
        <v>6.597882500000001E-5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121.2</v>
      </c>
      <c r="F19" s="61">
        <v>0</v>
      </c>
      <c r="G19" s="74">
        <v>0.00395</v>
      </c>
      <c r="H19" s="63">
        <f>MAX(G19,-0.12*F19)</f>
        <v>0.00395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1.19685E-5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1.19685E-5</v>
      </c>
      <c r="Z19" s="141">
        <f>IF(AND(C19&gt;=50.1,G19&lt;0),($A$2)*ABS(G19)/40000,0)</f>
        <v>0</v>
      </c>
      <c r="AA19" s="67">
        <f>R19+Y19+Z19</f>
        <v>2.3937E-5</v>
      </c>
      <c r="AB19" s="139">
        <f>IF(AA19&gt;=0,AA19,"")</f>
        <v>2.3937E-5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334.07</v>
      </c>
      <c r="F20" s="61">
        <v>0</v>
      </c>
      <c r="G20" s="74">
        <v>0.00263</v>
      </c>
      <c r="H20" s="63">
        <f>MAX(G20,-0.12*F20)</f>
        <v>0.00263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2.19651025E-5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2.19651025E-5</v>
      </c>
      <c r="Z20" s="141">
        <f>IF(AND(C20&gt;=50.1,G20&lt;0),($A$2)*ABS(G20)/40000,0)</f>
        <v>0</v>
      </c>
      <c r="AA20" s="67">
        <f>R20+Y20+Z20</f>
        <v>4.3930205E-5</v>
      </c>
      <c r="AB20" s="139">
        <f>IF(AA20&gt;=0,AA20,"")</f>
        <v>4.3930205E-5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303.01</v>
      </c>
      <c r="F21" s="61">
        <v>0</v>
      </c>
      <c r="G21" s="74">
        <v>0.00395</v>
      </c>
      <c r="H21" s="63">
        <f>MAX(G21,-0.12*F21)</f>
        <v>0.00395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2.992223750000001E-5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2.992223750000001E-5</v>
      </c>
      <c r="Z21" s="141">
        <f>IF(AND(C21&gt;=50.1,G21&lt;0),($A$2)*ABS(G21)/40000,0)</f>
        <v>0</v>
      </c>
      <c r="AA21" s="67">
        <f>R21+Y21+Z21</f>
        <v>5.984447500000001E-5</v>
      </c>
      <c r="AB21" s="139">
        <f>IF(AA21&gt;=0,AA21,"")</f>
        <v>5.984447500000001E-5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303.01</v>
      </c>
      <c r="F22" s="61">
        <v>0</v>
      </c>
      <c r="G22" s="74">
        <v>0.00263</v>
      </c>
      <c r="H22" s="63">
        <f>MAX(G22,-0.12*F22)</f>
        <v>0.00263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1.99229075E-5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1.99229075E-5</v>
      </c>
      <c r="Z22" s="141">
        <f>IF(AND(C22&gt;=50.1,G22&lt;0),($A$2)*ABS(G22)/40000,0)</f>
        <v>0</v>
      </c>
      <c r="AA22" s="67">
        <f>R22+Y22+Z22</f>
        <v>3.9845815E-5</v>
      </c>
      <c r="AB22" s="139">
        <f>IF(AA22&gt;=0,AA22,"")</f>
        <v>3.9845815E-5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49.96</v>
      </c>
      <c r="D23" s="73">
        <f>ROUND(C23,2)</f>
        <v>49.96</v>
      </c>
      <c r="E23" s="60">
        <v>427.26</v>
      </c>
      <c r="F23" s="61">
        <v>0</v>
      </c>
      <c r="G23" s="74">
        <v>0.007900000000000001</v>
      </c>
      <c r="H23" s="63">
        <f>MAX(G23,-0.12*F23)</f>
        <v>0.007900000000000001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8.438385E-5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8.438385E-5</v>
      </c>
      <c r="Z23" s="141">
        <f>IF(AND(C23&gt;=50.1,G23&lt;0),($A$2)*ABS(G23)/40000,0)</f>
        <v>0</v>
      </c>
      <c r="AA23" s="67">
        <f>R23+Y23+Z23</f>
        <v>0.0001687677</v>
      </c>
      <c r="AB23" s="139">
        <f>IF(AA23&gt;=0,AA23,"")</f>
        <v>0.0001687677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582.5700000000001</v>
      </c>
      <c r="F24" s="61">
        <v>0</v>
      </c>
      <c r="G24" s="74">
        <v>0.00263</v>
      </c>
      <c r="H24" s="63">
        <f>MAX(G24,-0.12*F24)</f>
        <v>0.00263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3.83039775E-5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3.83039775E-5</v>
      </c>
      <c r="Z24" s="141">
        <f>IF(AND(C24&gt;=50.1,G24&lt;0),($A$2)*ABS(G24)/40000,0)</f>
        <v>0</v>
      </c>
      <c r="AA24" s="67">
        <f>R24+Y24+Z24</f>
        <v>7.6607955E-5</v>
      </c>
      <c r="AB24" s="139">
        <f>IF(AA24&gt;=0,AA24,"")</f>
        <v>7.6607955E-5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49.96</v>
      </c>
      <c r="D25" s="73">
        <f>ROUND(C25,2)</f>
        <v>49.96</v>
      </c>
      <c r="E25" s="60">
        <v>427.26</v>
      </c>
      <c r="F25" s="61">
        <v>0</v>
      </c>
      <c r="G25" s="74">
        <v>0.00395</v>
      </c>
      <c r="H25" s="63">
        <f>MAX(G25,-0.12*F25)</f>
        <v>0.00395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4.2191925E-5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4.2191925E-5</v>
      </c>
      <c r="Z25" s="141">
        <f>IF(AND(C25&gt;=50.1,G25&lt;0),($A$2)*ABS(G25)/40000,0)</f>
        <v>0</v>
      </c>
      <c r="AA25" s="67">
        <f>R25+Y25+Z25</f>
        <v>8.438385E-5</v>
      </c>
      <c r="AB25" s="139">
        <f>IF(AA25&gt;=0,AA25,"")</f>
        <v>8.438385E-5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303.01</v>
      </c>
      <c r="F26" s="61">
        <v>0</v>
      </c>
      <c r="G26" s="74">
        <v>0.00263</v>
      </c>
      <c r="H26" s="63">
        <f>MAX(G26,-0.12*F26)</f>
        <v>0.00263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1.99229075E-5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1.99229075E-5</v>
      </c>
      <c r="Z26" s="141">
        <f>IF(AND(C26&gt;=50.1,G26&lt;0),($A$2)*ABS(G26)/40000,0)</f>
        <v>0</v>
      </c>
      <c r="AA26" s="67">
        <f>R26+Y26+Z26</f>
        <v>3.9845815E-5</v>
      </c>
      <c r="AB26" s="139">
        <f>IF(AA26&gt;=0,AA26,"")</f>
        <v>3.9845815E-5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242.41</v>
      </c>
      <c r="F27" s="61">
        <v>0</v>
      </c>
      <c r="G27" s="74">
        <v>0.00395</v>
      </c>
      <c r="H27" s="63">
        <f>MAX(G27,-0.12*F27)</f>
        <v>0.00395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2.39379875E-5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2.39379875E-5</v>
      </c>
      <c r="Z27" s="141">
        <f>IF(AND(C27&gt;=50.1,G27&lt;0),($A$2)*ABS(G27)/40000,0)</f>
        <v>0</v>
      </c>
      <c r="AA27" s="67">
        <f>R27+Y27+Z27</f>
        <v>4.787597500000001E-5</v>
      </c>
      <c r="AB27" s="139">
        <f>IF(AA27&gt;=0,AA27,"")</f>
        <v>4.787597500000001E-5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303.01</v>
      </c>
      <c r="F28" s="61">
        <v>0</v>
      </c>
      <c r="G28" s="74">
        <v>0.00395</v>
      </c>
      <c r="H28" s="63">
        <f>MAX(G28,-0.12*F28)</f>
        <v>0.00395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2.992223750000001E-5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2.992223750000001E-5</v>
      </c>
      <c r="Z28" s="141">
        <f>IF(AND(C28&gt;=50.1,G28&lt;0),($A$2)*ABS(G28)/40000,0)</f>
        <v>0</v>
      </c>
      <c r="AA28" s="67">
        <f>R28+Y28+Z28</f>
        <v>5.984447500000001E-5</v>
      </c>
      <c r="AB28" s="139">
        <f>IF(AA28&gt;=0,AA28,"")</f>
        <v>5.984447500000001E-5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49.98</v>
      </c>
      <c r="D29" s="73">
        <f>ROUND(C29,2)</f>
        <v>49.98</v>
      </c>
      <c r="E29" s="60">
        <v>365.14</v>
      </c>
      <c r="F29" s="61">
        <v>0</v>
      </c>
      <c r="G29" s="74">
        <v>0.00263</v>
      </c>
      <c r="H29" s="63">
        <f>MAX(G29,-0.12*F29)</f>
        <v>0.00263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2.4007955E-5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2.4007955E-5</v>
      </c>
      <c r="Z29" s="141">
        <f>IF(AND(C29&gt;=50.1,G29&lt;0),($A$2)*ABS(G29)/40000,0)</f>
        <v>0</v>
      </c>
      <c r="AA29" s="67">
        <f>R29+Y29+Z29</f>
        <v>4.801591E-5</v>
      </c>
      <c r="AB29" s="139">
        <f>IF(AA29&gt;=0,AA29,"")</f>
        <v>4.801591E-5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121.2</v>
      </c>
      <c r="F30" s="61">
        <v>0</v>
      </c>
      <c r="G30" s="74">
        <v>0.00395</v>
      </c>
      <c r="H30" s="63">
        <f>MAX(G30,-0.12*F30)</f>
        <v>0.00395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1.19685E-5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1.19685E-5</v>
      </c>
      <c r="Z30" s="141">
        <f>IF(AND(C30&gt;=50.1,G30&lt;0),($A$2)*ABS(G30)/40000,0)</f>
        <v>0</v>
      </c>
      <c r="AA30" s="67">
        <f>R30+Y30+Z30</f>
        <v>2.3937E-5</v>
      </c>
      <c r="AB30" s="139">
        <f>IF(AA30&gt;=0,AA30,"")</f>
        <v>2.3937E-5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181.81</v>
      </c>
      <c r="F31" s="61">
        <v>0</v>
      </c>
      <c r="G31" s="74">
        <v>0.00263</v>
      </c>
      <c r="H31" s="63">
        <f>MAX(G31,-0.12*F31)</f>
        <v>0.00263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1.19540075E-5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1.19540075E-5</v>
      </c>
      <c r="Z31" s="141">
        <f>IF(AND(C31&gt;=50.1,G31&lt;0),($A$2)*ABS(G31)/40000,0)</f>
        <v>0</v>
      </c>
      <c r="AA31" s="67">
        <f>R31+Y31+Z31</f>
        <v>2.3908015E-5</v>
      </c>
      <c r="AB31" s="139">
        <f>IF(AA31&gt;=0,AA31,"")</f>
        <v>2.3908015E-5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</v>
      </c>
      <c r="D32" s="73">
        <f>ROUND(C32,2)</f>
        <v>50</v>
      </c>
      <c r="E32" s="60">
        <v>303.01</v>
      </c>
      <c r="F32" s="61">
        <v>0</v>
      </c>
      <c r="G32" s="74">
        <v>0.00395</v>
      </c>
      <c r="H32" s="63">
        <f>MAX(G32,-0.12*F32)</f>
        <v>0.00395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2.992223750000001E-5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2.992223750000001E-5</v>
      </c>
      <c r="Z32" s="141">
        <f>IF(AND(C32&gt;=50.1,G32&lt;0),($A$2)*ABS(G32)/40000,0)</f>
        <v>0</v>
      </c>
      <c r="AA32" s="67">
        <f>R32+Y32+Z32</f>
        <v>5.984447500000001E-5</v>
      </c>
      <c r="AB32" s="139">
        <f>IF(AA32&gt;=0,AA32,"")</f>
        <v>5.984447500000001E-5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489.38</v>
      </c>
      <c r="F33" s="61">
        <v>0</v>
      </c>
      <c r="G33" s="74">
        <v>0.00263</v>
      </c>
      <c r="H33" s="63">
        <f>MAX(G33,-0.12*F33)</f>
        <v>0.00263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3.2176735E-5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3.2176735E-5</v>
      </c>
      <c r="Z33" s="141">
        <f>IF(AND(C33&gt;=50.1,G33&lt;0),($A$2)*ABS(G33)/40000,0)</f>
        <v>0</v>
      </c>
      <c r="AA33" s="67">
        <f>R33+Y33+Z33</f>
        <v>6.435347E-5</v>
      </c>
      <c r="AB33" s="139">
        <f>IF(AA33&gt;=0,AA33,"")</f>
        <v>6.435347E-5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49.94</v>
      </c>
      <c r="D34" s="73">
        <f>ROUND(C34,2)</f>
        <v>49.94</v>
      </c>
      <c r="E34" s="60">
        <v>489.38</v>
      </c>
      <c r="F34" s="61">
        <v>0</v>
      </c>
      <c r="G34" s="74">
        <v>0.00263</v>
      </c>
      <c r="H34" s="63">
        <f>MAX(G34,-0.12*F34)</f>
        <v>0.00263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3.2176735E-5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3.2176735E-5</v>
      </c>
      <c r="Z34" s="141">
        <f>IF(AND(C34&gt;=50.1,G34&lt;0),($A$2)*ABS(G34)/40000,0)</f>
        <v>0</v>
      </c>
      <c r="AA34" s="67">
        <f>R34+Y34+Z34</f>
        <v>6.435347E-5</v>
      </c>
      <c r="AB34" s="139">
        <f>IF(AA34&gt;=0,AA34,"")</f>
        <v>6.435347E-5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49.91</v>
      </c>
      <c r="D35" s="73">
        <f>ROUND(C35,2)</f>
        <v>49.91</v>
      </c>
      <c r="E35" s="60">
        <v>582.5700000000001</v>
      </c>
      <c r="F35" s="61">
        <v>0</v>
      </c>
      <c r="G35" s="74">
        <v>0.00395</v>
      </c>
      <c r="H35" s="63">
        <f>MAX(G35,-0.12*F35)</f>
        <v>0.00395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5.752878750000001E-5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5.752878750000001E-5</v>
      </c>
      <c r="Z35" s="141">
        <f>IF(AND(C35&gt;=50.1,G35&lt;0),($A$2)*ABS(G35)/40000,0)</f>
        <v>0</v>
      </c>
      <c r="AA35" s="67">
        <f>R35+Y35+Z35</f>
        <v>0.000115057575</v>
      </c>
      <c r="AB35" s="139">
        <f>IF(AA35&gt;=0,AA35,"")</f>
        <v>0.000115057575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</v>
      </c>
      <c r="D36" s="73">
        <f>ROUND(C36,2)</f>
        <v>50</v>
      </c>
      <c r="E36" s="60">
        <v>303.01</v>
      </c>
      <c r="F36" s="61">
        <v>0</v>
      </c>
      <c r="G36" s="74">
        <v>0.01712</v>
      </c>
      <c r="H36" s="63">
        <f>MAX(G36,-0.12*F36)</f>
        <v>0.01712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0.00012968828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0.00012968828</v>
      </c>
      <c r="Z36" s="141">
        <f>IF(AND(C36&gt;=50.1,G36&lt;0),($A$2)*ABS(G36)/40000,0)</f>
        <v>0</v>
      </c>
      <c r="AA36" s="67">
        <f>R36+Y36+Z36</f>
        <v>0.00025937656</v>
      </c>
      <c r="AB36" s="139">
        <f>IF(AA36&gt;=0,AA36,"")</f>
        <v>0.00025937656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458.32</v>
      </c>
      <c r="F37" s="61">
        <v>1.72</v>
      </c>
      <c r="G37" s="74">
        <v>0.61407</v>
      </c>
      <c r="H37" s="63">
        <f>MAX(G37,-0.12*F37)</f>
        <v>0.61407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1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0.007036014059999999</v>
      </c>
      <c r="S37" s="60">
        <f>MIN($S$6/100*F37,150)</f>
        <v>0.2064</v>
      </c>
      <c r="T37" s="60">
        <f>MIN($T$6/100*F37,200)</f>
        <v>0.258</v>
      </c>
      <c r="U37" s="60">
        <f>MIN($U$6/100*F37,250)</f>
        <v>0.344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0.00360686382</v>
      </c>
      <c r="Z37" s="141">
        <f>IF(AND(C37&gt;=50.1,G37&lt;0),($A$2)*ABS(G37)/40000,0)</f>
        <v>0</v>
      </c>
      <c r="AA37" s="67">
        <f>R37+Y37+Z37</f>
        <v>0.01064287788</v>
      </c>
      <c r="AB37" s="139">
        <f>IF(AA37&gt;=0,AA37,"")</f>
        <v>0.01064287788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121.2</v>
      </c>
      <c r="F38" s="61">
        <v>1.72</v>
      </c>
      <c r="G38" s="74">
        <v>-0.07185999999999999</v>
      </c>
      <c r="H38" s="63">
        <f>MAX(G38,-0.12*F38)</f>
        <v>-0.07185999999999999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-0.0002177358</v>
      </c>
      <c r="S38" s="60">
        <f>MIN($S$6/100*F38,150)</f>
        <v>0.2064</v>
      </c>
      <c r="T38" s="60">
        <f>MIN($T$6/100*F38,200)</f>
        <v>0.258</v>
      </c>
      <c r="U38" s="60">
        <f>MIN($U$6/100*F38,250)</f>
        <v>0.344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-0.0002177358</v>
      </c>
      <c r="AB38" s="139" t="str">
        <f>IF(AA38&gt;=0,AA38,"")</f>
        <v/>
      </c>
      <c r="AC38" s="76">
        <f>IF(AA38&lt;0,AA38,"")</f>
        <v>-0.0002177358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</v>
      </c>
      <c r="F39" s="61">
        <v>1.72</v>
      </c>
      <c r="G39" s="74">
        <v>-0.07976</v>
      </c>
      <c r="H39" s="63">
        <f>MAX(G39,-0.12*F39)</f>
        <v>-0.07976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-0.0002416728</v>
      </c>
      <c r="S39" s="60">
        <f>MIN($S$6/100*F39,150)</f>
        <v>0.2064</v>
      </c>
      <c r="T39" s="60">
        <f>MIN($T$6/100*F39,200)</f>
        <v>0.258</v>
      </c>
      <c r="U39" s="60">
        <f>MIN($U$6/100*F39,250)</f>
        <v>0.344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-0.0002416728</v>
      </c>
      <c r="AB39" s="139" t="str">
        <f>IF(AA39&gt;=0,AA39,"")</f>
        <v/>
      </c>
      <c r="AC39" s="76">
        <f>IF(AA39&lt;0,AA39,"")</f>
        <v>-0.0002416728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50.01</v>
      </c>
      <c r="D40" s="73">
        <f>ROUND(C40,2)</f>
        <v>50.01</v>
      </c>
      <c r="E40" s="60">
        <v>242.41</v>
      </c>
      <c r="F40" s="61">
        <v>1.72</v>
      </c>
      <c r="G40" s="74">
        <v>-0.08108</v>
      </c>
      <c r="H40" s="63">
        <f>MAX(G40,-0.12*F40)</f>
        <v>-0.08108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-0.0004913650699999999</v>
      </c>
      <c r="S40" s="60">
        <f>MIN($S$6/100*F40,150)</f>
        <v>0.2064</v>
      </c>
      <c r="T40" s="60">
        <f>MIN($T$6/100*F40,200)</f>
        <v>0.258</v>
      </c>
      <c r="U40" s="60">
        <f>MIN($U$6/100*F40,250)</f>
        <v>0.344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-0.0004913650699999999</v>
      </c>
      <c r="AB40" s="139" t="str">
        <f>IF(AA40&gt;=0,AA40,"")</f>
        <v/>
      </c>
      <c r="AC40" s="76">
        <f>IF(AA40&lt;0,AA40,"")</f>
        <v>-0.0004913650699999999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50.01</v>
      </c>
      <c r="D41" s="73">
        <f>ROUND(C41,2)</f>
        <v>50.01</v>
      </c>
      <c r="E41" s="60">
        <v>242.41</v>
      </c>
      <c r="F41" s="61">
        <v>1.72</v>
      </c>
      <c r="G41" s="74">
        <v>-0.08371000000000001</v>
      </c>
      <c r="H41" s="63">
        <f>MAX(G41,-0.12*F41)</f>
        <v>-0.08371000000000001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-0.0005073035275</v>
      </c>
      <c r="S41" s="60">
        <f>MIN($S$6/100*F41,150)</f>
        <v>0.2064</v>
      </c>
      <c r="T41" s="60">
        <f>MIN($T$6/100*F41,200)</f>
        <v>0.258</v>
      </c>
      <c r="U41" s="60">
        <f>MIN($U$6/100*F41,250)</f>
        <v>0.344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-0.0005073035275</v>
      </c>
      <c r="AB41" s="139" t="str">
        <f>IF(AA41&gt;=0,AA41,"")</f>
        <v/>
      </c>
      <c r="AC41" s="76">
        <f>IF(AA41&lt;0,AA41,"")</f>
        <v>-0.0005073035275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50.01</v>
      </c>
      <c r="D42" s="73">
        <f>ROUND(C42,2)</f>
        <v>50.01</v>
      </c>
      <c r="E42" s="60">
        <v>242.41</v>
      </c>
      <c r="F42" s="61">
        <v>1.72</v>
      </c>
      <c r="G42" s="74">
        <v>-0.08239</v>
      </c>
      <c r="H42" s="63">
        <f>MAX(G42,-0.12*F42)</f>
        <v>-0.08239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-0.0004993039975</v>
      </c>
      <c r="S42" s="60">
        <f>MIN($S$6/100*F42,150)</f>
        <v>0.2064</v>
      </c>
      <c r="T42" s="60">
        <f>MIN($T$6/100*F42,200)</f>
        <v>0.258</v>
      </c>
      <c r="U42" s="60">
        <f>MIN($U$6/100*F42,250)</f>
        <v>0.344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-0.0004993039975</v>
      </c>
      <c r="AB42" s="139" t="str">
        <f>IF(AA42&gt;=0,AA42,"")</f>
        <v/>
      </c>
      <c r="AC42" s="76">
        <f>IF(AA42&lt;0,AA42,"")</f>
        <v>-0.0004993039975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50.05</v>
      </c>
      <c r="D43" s="73">
        <f>ROUND(C43,2)</f>
        <v>50.05</v>
      </c>
      <c r="E43" s="60">
        <v>0</v>
      </c>
      <c r="F43" s="61">
        <v>1.72</v>
      </c>
      <c r="G43" s="74">
        <v>-0.07318</v>
      </c>
      <c r="H43" s="63">
        <f>MAX(G43,-0.12*F43)</f>
        <v>-0.07318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</v>
      </c>
      <c r="S43" s="60">
        <f>MIN($S$6/100*F43,150)</f>
        <v>0.2064</v>
      </c>
      <c r="T43" s="60">
        <f>MIN($T$6/100*F43,200)</f>
        <v>0.258</v>
      </c>
      <c r="U43" s="60">
        <f>MIN($U$6/100*F43,250)</f>
        <v>0.344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50.01</v>
      </c>
      <c r="D44" s="73">
        <f>ROUND(C44,2)</f>
        <v>50.01</v>
      </c>
      <c r="E44" s="60">
        <v>242.41</v>
      </c>
      <c r="F44" s="61">
        <v>1.72</v>
      </c>
      <c r="G44" s="74">
        <v>-0.0745</v>
      </c>
      <c r="H44" s="63">
        <f>MAX(G44,-0.12*F44)</f>
        <v>-0.0745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-0.000451488625</v>
      </c>
      <c r="S44" s="60">
        <f>MIN($S$6/100*F44,150)</f>
        <v>0.2064</v>
      </c>
      <c r="T44" s="60">
        <f>MIN($T$6/100*F44,200)</f>
        <v>0.258</v>
      </c>
      <c r="U44" s="60">
        <f>MIN($U$6/100*F44,250)</f>
        <v>0.344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-0.000451488625</v>
      </c>
      <c r="AB44" s="139" t="str">
        <f>IF(AA44&gt;=0,AA44,"")</f>
        <v/>
      </c>
      <c r="AC44" s="76">
        <f>IF(AA44&lt;0,AA44,"")</f>
        <v>-0.000451488625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365.14</v>
      </c>
      <c r="F45" s="61">
        <v>1.72</v>
      </c>
      <c r="G45" s="74">
        <v>-0.08502999999999999</v>
      </c>
      <c r="H45" s="63">
        <f>MAX(G45,-0.12*F45)</f>
        <v>-0.08502999999999999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-0.0007761963549999999</v>
      </c>
      <c r="S45" s="60">
        <f>MIN($S$6/100*F45,150)</f>
        <v>0.2064</v>
      </c>
      <c r="T45" s="60">
        <f>MIN($T$6/100*F45,200)</f>
        <v>0.258</v>
      </c>
      <c r="U45" s="60">
        <f>MIN($U$6/100*F45,250)</f>
        <v>0.344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-0.0007761963549999999</v>
      </c>
      <c r="AB45" s="139" t="str">
        <f>IF(AA45&gt;=0,AA45,"")</f>
        <v/>
      </c>
      <c r="AC45" s="76">
        <f>IF(AA45&lt;0,AA45,"")</f>
        <v>-0.0007761963549999999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365.14</v>
      </c>
      <c r="F46" s="61">
        <v>1.72</v>
      </c>
      <c r="G46" s="74">
        <v>-0.09030000000000001</v>
      </c>
      <c r="H46" s="63">
        <f>MAX(G46,-0.12*F46)</f>
        <v>-0.09030000000000001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-0.0008243035499999999</v>
      </c>
      <c r="S46" s="60">
        <f>MIN($S$6/100*F46,150)</f>
        <v>0.2064</v>
      </c>
      <c r="T46" s="60">
        <f>MIN($T$6/100*F46,200)</f>
        <v>0.258</v>
      </c>
      <c r="U46" s="60">
        <f>MIN($U$6/100*F46,250)</f>
        <v>0.344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-0.0008243035499999999</v>
      </c>
      <c r="AB46" s="139" t="str">
        <f>IF(AA46&gt;=0,AA46,"")</f>
        <v/>
      </c>
      <c r="AC46" s="76">
        <f>IF(AA46&lt;0,AA46,"")</f>
        <v>-0.0008243035499999999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242.41</v>
      </c>
      <c r="F47" s="61">
        <v>1.72</v>
      </c>
      <c r="G47" s="74">
        <v>-0.08239</v>
      </c>
      <c r="H47" s="63">
        <f>MAX(G47,-0.12*F47)</f>
        <v>-0.08239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-0.0004993039975</v>
      </c>
      <c r="S47" s="60">
        <f>MIN($S$6/100*F47,150)</f>
        <v>0.2064</v>
      </c>
      <c r="T47" s="60">
        <f>MIN($T$6/100*F47,200)</f>
        <v>0.258</v>
      </c>
      <c r="U47" s="60">
        <f>MIN($U$6/100*F47,250)</f>
        <v>0.344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-0.0004993039975</v>
      </c>
      <c r="AB47" s="139" t="str">
        <f>IF(AA47&gt;=0,AA47,"")</f>
        <v/>
      </c>
      <c r="AC47" s="76">
        <f>IF(AA47&lt;0,AA47,"")</f>
        <v>-0.0004993039975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181.81</v>
      </c>
      <c r="F48" s="61">
        <v>1.72</v>
      </c>
      <c r="G48" s="74">
        <v>-0.08239</v>
      </c>
      <c r="H48" s="63">
        <f>MAX(G48,-0.12*F48)</f>
        <v>-0.08239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-0.0003744831475</v>
      </c>
      <c r="S48" s="60">
        <f>MIN($S$6/100*F48,150)</f>
        <v>0.2064</v>
      </c>
      <c r="T48" s="60">
        <f>MIN($T$6/100*F48,200)</f>
        <v>0.258</v>
      </c>
      <c r="U48" s="60">
        <f>MIN($U$6/100*F48,250)</f>
        <v>0.344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-0.0003744831475</v>
      </c>
      <c r="AB48" s="139" t="str">
        <f>IF(AA48&gt;=0,AA48,"")</f>
        <v/>
      </c>
      <c r="AC48" s="76">
        <f>IF(AA48&lt;0,AA48,"")</f>
        <v>-0.0003744831475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181.81</v>
      </c>
      <c r="F49" s="61">
        <v>1.72</v>
      </c>
      <c r="G49" s="74">
        <v>-0.08898</v>
      </c>
      <c r="H49" s="63">
        <f>MAX(G49,-0.12*F49)</f>
        <v>-0.08898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-0.0004044363450000001</v>
      </c>
      <c r="S49" s="60">
        <f>MIN($S$6/100*F49,150)</f>
        <v>0.2064</v>
      </c>
      <c r="T49" s="60">
        <f>MIN($T$6/100*F49,200)</f>
        <v>0.258</v>
      </c>
      <c r="U49" s="60">
        <f>MIN($U$6/100*F49,250)</f>
        <v>0.344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-0.0004044363450000001</v>
      </c>
      <c r="AB49" s="139" t="str">
        <f>IF(AA49&gt;=0,AA49,"")</f>
        <v/>
      </c>
      <c r="AC49" s="76">
        <f>IF(AA49&lt;0,AA49,"")</f>
        <v>-0.0004044363450000001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49.98</v>
      </c>
      <c r="D50" s="73">
        <f>ROUND(C50,2)</f>
        <v>49.98</v>
      </c>
      <c r="E50" s="60">
        <v>365.14</v>
      </c>
      <c r="F50" s="61">
        <v>1.72</v>
      </c>
      <c r="G50" s="74">
        <v>0.33233</v>
      </c>
      <c r="H50" s="63">
        <f>MAX(G50,-0.12*F50)</f>
        <v>0.33233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0.003033674405</v>
      </c>
      <c r="S50" s="60">
        <f>MIN($S$6/100*F50,150)</f>
        <v>0.2064</v>
      </c>
      <c r="T50" s="60">
        <f>MIN($T$6/100*F50,200)</f>
        <v>0.258</v>
      </c>
      <c r="U50" s="60">
        <f>MIN($U$6/100*F50,250)</f>
        <v>0.344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0.000365614682</v>
      </c>
      <c r="Z50" s="141">
        <f>IF(AND(C50&gt;=50.1,G50&lt;0),($A$2)*ABS(G50)/40000,0)</f>
        <v>0</v>
      </c>
      <c r="AA50" s="67">
        <f>R50+Y50+Z50</f>
        <v>0.003399289087</v>
      </c>
      <c r="AB50" s="139">
        <f>IF(AA50&gt;=0,AA50,"")</f>
        <v>0.003399289087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365.14</v>
      </c>
      <c r="F51" s="61">
        <v>0</v>
      </c>
      <c r="G51" s="74">
        <v>-0.08952</v>
      </c>
      <c r="H51" s="63">
        <f>MAX(G51,-0.12*F51)</f>
        <v>-0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334.07</v>
      </c>
      <c r="F52" s="61">
        <v>0</v>
      </c>
      <c r="G52" s="74">
        <v>0.00263</v>
      </c>
      <c r="H52" s="63">
        <f>MAX(G52,-0.12*F52)</f>
        <v>0.00263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2.19651025E-5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2.19651025E-5</v>
      </c>
      <c r="Z52" s="141">
        <f>IF(AND(C52&gt;=50.1,G52&lt;0),($A$2)*ABS(G52)/40000,0)</f>
        <v>0</v>
      </c>
      <c r="AA52" s="67">
        <f>R52+Y52+Z52</f>
        <v>4.3930205E-5</v>
      </c>
      <c r="AB52" s="139">
        <f>IF(AA52&gt;=0,AA52,"")</f>
        <v>4.3930205E-5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242.41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121.2</v>
      </c>
      <c r="F54" s="61">
        <v>0</v>
      </c>
      <c r="G54" s="74">
        <v>0.00132</v>
      </c>
      <c r="H54" s="63">
        <f>MAX(G54,-0.12*F54)</f>
        <v>0.00132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3.999600000000001E-6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3.999600000000001E-6</v>
      </c>
      <c r="Z54" s="141">
        <f>IF(AND(C54&gt;=50.1,G54&lt;0),($A$2)*ABS(G54)/40000,0)</f>
        <v>0</v>
      </c>
      <c r="AA54" s="67">
        <f>R54+Y54+Z54</f>
        <v>7.999200000000001E-6</v>
      </c>
      <c r="AB54" s="139">
        <f>IF(AA54&gt;=0,AA54,"")</f>
        <v>7.999200000000001E-6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50.05</v>
      </c>
      <c r="D55" s="73">
        <f>ROUND(C55,2)</f>
        <v>50.05</v>
      </c>
      <c r="E55" s="60">
        <v>0</v>
      </c>
      <c r="F55" s="61">
        <v>0</v>
      </c>
      <c r="G55" s="74">
        <v>0.00263</v>
      </c>
      <c r="H55" s="63">
        <f>MAX(G55,-0.12*F55)</f>
        <v>0.00263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49.98</v>
      </c>
      <c r="D56" s="73">
        <f>ROUND(C56,2)</f>
        <v>49.98</v>
      </c>
      <c r="E56" s="60">
        <v>365.14</v>
      </c>
      <c r="F56" s="61">
        <v>0</v>
      </c>
      <c r="G56" s="74">
        <v>0.00263</v>
      </c>
      <c r="H56" s="63">
        <f>MAX(G56,-0.12*F56)</f>
        <v>0.00263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2.4007955E-5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2.4007955E-5</v>
      </c>
      <c r="Z56" s="141">
        <f>IF(AND(C56&gt;=50.1,G56&lt;0),($A$2)*ABS(G56)/40000,0)</f>
        <v>0</v>
      </c>
      <c r="AA56" s="67">
        <f>R56+Y56+Z56</f>
        <v>4.801591E-5</v>
      </c>
      <c r="AB56" s="139">
        <f>IF(AA56&gt;=0,AA56,"")</f>
        <v>4.801591E-5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49.87</v>
      </c>
      <c r="D57" s="73">
        <f>ROUND(C57,2)</f>
        <v>49.87</v>
      </c>
      <c r="E57" s="60">
        <v>706.8099999999999</v>
      </c>
      <c r="F57" s="61">
        <v>0</v>
      </c>
      <c r="G57" s="74">
        <v>0.00395</v>
      </c>
      <c r="H57" s="63">
        <f>MAX(G57,-0.12*F57)</f>
        <v>0.00395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6.97974875E-5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6.97974875E-5</v>
      </c>
      <c r="Z57" s="141">
        <f>IF(AND(C57&gt;=50.1,G57&lt;0),($A$2)*ABS(G57)/40000,0)</f>
        <v>0</v>
      </c>
      <c r="AA57" s="67">
        <f>R57+Y57+Z57</f>
        <v>0.000139594975</v>
      </c>
      <c r="AB57" s="139">
        <f>IF(AA57&gt;=0,AA57,"")</f>
        <v>0.000139594975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49.91</v>
      </c>
      <c r="D58" s="73">
        <f>ROUND(C58,2)</f>
        <v>49.91</v>
      </c>
      <c r="E58" s="60">
        <v>582.5700000000001</v>
      </c>
      <c r="F58" s="61">
        <v>0</v>
      </c>
      <c r="G58" s="74">
        <v>0.00263</v>
      </c>
      <c r="H58" s="63">
        <f>MAX(G58,-0.12*F58)</f>
        <v>0.00263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3.83039775E-5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3.83039775E-5</v>
      </c>
      <c r="Z58" s="141">
        <f>IF(AND(C58&gt;=50.1,G58&lt;0),($A$2)*ABS(G58)/40000,0)</f>
        <v>0</v>
      </c>
      <c r="AA58" s="67">
        <f>R58+Y58+Z58</f>
        <v>7.6607955E-5</v>
      </c>
      <c r="AB58" s="139">
        <f>IF(AA58&gt;=0,AA58,"")</f>
        <v>7.6607955E-5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427.26</v>
      </c>
      <c r="F59" s="61">
        <v>0</v>
      </c>
      <c r="G59" s="74">
        <v>0.00395</v>
      </c>
      <c r="H59" s="63">
        <f>MAX(G59,-0.12*F59)</f>
        <v>0.00395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4.2191925E-5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4.2191925E-5</v>
      </c>
      <c r="Z59" s="141">
        <f>IF(AND(C59&gt;=50.1,G59&lt;0),($A$2)*ABS(G59)/40000,0)</f>
        <v>0</v>
      </c>
      <c r="AA59" s="67">
        <f>R59+Y59+Z59</f>
        <v>8.438385E-5</v>
      </c>
      <c r="AB59" s="139">
        <f>IF(AA59&gt;=0,AA59,"")</f>
        <v>8.438385E-5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49.93</v>
      </c>
      <c r="D60" s="73">
        <f>ROUND(C60,2)</f>
        <v>49.93</v>
      </c>
      <c r="E60" s="60">
        <v>520.4400000000001</v>
      </c>
      <c r="F60" s="61">
        <v>0</v>
      </c>
      <c r="G60" s="74">
        <v>0.00263</v>
      </c>
      <c r="H60" s="63">
        <f>MAX(G60,-0.12*F60)</f>
        <v>0.00263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3.421893E-5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3.421893E-5</v>
      </c>
      <c r="Z60" s="141">
        <f>IF(AND(C60&gt;=50.1,G60&lt;0),($A$2)*ABS(G60)/40000,0)</f>
        <v>0</v>
      </c>
      <c r="AA60" s="67">
        <f>R60+Y60+Z60</f>
        <v>6.843786E-5</v>
      </c>
      <c r="AB60" s="139">
        <f>IF(AA60&gt;=0,AA60,"")</f>
        <v>6.843786E-5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121.2</v>
      </c>
      <c r="F61" s="61">
        <v>0</v>
      </c>
      <c r="G61" s="74">
        <v>0.00395</v>
      </c>
      <c r="H61" s="63">
        <f>MAX(G61,-0.12*F61)</f>
        <v>0.00395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1.19685E-5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1.19685E-5</v>
      </c>
      <c r="Z61" s="141">
        <f>IF(AND(C61&gt;=50.1,G61&lt;0),($A$2)*ABS(G61)/40000,0)</f>
        <v>0</v>
      </c>
      <c r="AA61" s="67">
        <f>R61+Y61+Z61</f>
        <v>2.3937E-5</v>
      </c>
      <c r="AB61" s="139">
        <f>IF(AA61&gt;=0,AA61,"")</f>
        <v>2.3937E-5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396.2</v>
      </c>
      <c r="F62" s="61">
        <v>0</v>
      </c>
      <c r="G62" s="74">
        <v>0.00132</v>
      </c>
      <c r="H62" s="63">
        <f>MAX(G62,-0.12*F62)</f>
        <v>0.00132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1.30746E-5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1.30746E-5</v>
      </c>
      <c r="Z62" s="141">
        <f>IF(AND(C62&gt;=50.1,G62&lt;0),($A$2)*ABS(G62)/40000,0)</f>
        <v>0</v>
      </c>
      <c r="AA62" s="67">
        <f>R62+Y62+Z62</f>
        <v>2.61492E-5</v>
      </c>
      <c r="AB62" s="139">
        <f>IF(AA62&gt;=0,AA62,"")</f>
        <v>2.61492E-5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</v>
      </c>
      <c r="D63" s="73">
        <f>ROUND(C63,2)</f>
        <v>50</v>
      </c>
      <c r="E63" s="60">
        <v>303.01</v>
      </c>
      <c r="F63" s="61">
        <v>0</v>
      </c>
      <c r="G63" s="74">
        <v>0.00659</v>
      </c>
      <c r="H63" s="63">
        <f>MAX(G63,-0.12*F63)</f>
        <v>0.00659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4.99208975E-5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4.99208975E-5</v>
      </c>
      <c r="Z63" s="141">
        <f>IF(AND(C63&gt;=50.1,G63&lt;0),($A$2)*ABS(G63)/40000,0)</f>
        <v>0</v>
      </c>
      <c r="AA63" s="67">
        <f>R63+Y63+Z63</f>
        <v>9.9841795E-5</v>
      </c>
      <c r="AB63" s="139">
        <f>IF(AA63&gt;=0,AA63,"")</f>
        <v>9.9841795E-5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49.95</v>
      </c>
      <c r="D64" s="73">
        <f>ROUND(C64,2)</f>
        <v>49.95</v>
      </c>
      <c r="E64" s="60">
        <v>458.32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49.86</v>
      </c>
      <c r="D65" s="73">
        <f>ROUND(C65,2)</f>
        <v>49.86</v>
      </c>
      <c r="E65" s="60">
        <v>737.88</v>
      </c>
      <c r="F65" s="61">
        <v>0</v>
      </c>
      <c r="G65" s="74">
        <v>0.00263</v>
      </c>
      <c r="H65" s="63">
        <f>MAX(G65,-0.12*F65)</f>
        <v>0.00263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4.851561E-5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4.851561E-5</v>
      </c>
      <c r="Z65" s="141">
        <f>IF(AND(C65&gt;=50.1,G65&lt;0),($A$2)*ABS(G65)/40000,0)</f>
        <v>0</v>
      </c>
      <c r="AA65" s="67">
        <f>R65+Y65+Z65</f>
        <v>9.703122E-5</v>
      </c>
      <c r="AB65" s="139">
        <f>IF(AA65&gt;=0,AA65,"")</f>
        <v>9.703122E-5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242.41</v>
      </c>
      <c r="F66" s="61">
        <v>0</v>
      </c>
      <c r="G66" s="74">
        <v>0.00395</v>
      </c>
      <c r="H66" s="63">
        <f>MAX(G66,-0.12*F66)</f>
        <v>0.00395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2.39379875E-5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2.39379875E-5</v>
      </c>
      <c r="Z66" s="141">
        <f>IF(AND(C66&gt;=50.1,G66&lt;0),($A$2)*ABS(G66)/40000,0)</f>
        <v>0</v>
      </c>
      <c r="AA66" s="67">
        <f>R66+Y66+Z66</f>
        <v>4.787597500000001E-5</v>
      </c>
      <c r="AB66" s="139">
        <f>IF(AA66&gt;=0,AA66,"")</f>
        <v>4.787597500000001E-5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334.07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60.6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334.07</v>
      </c>
      <c r="F69" s="61">
        <v>0</v>
      </c>
      <c r="G69" s="74">
        <v>0.00659</v>
      </c>
      <c r="H69" s="63">
        <f>MAX(G69,-0.12*F69)</f>
        <v>0.00659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5.50380325E-5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5.50380325E-5</v>
      </c>
      <c r="Z69" s="141">
        <f>IF(AND(C69&gt;=50.1,G69&lt;0),($A$2)*ABS(G69)/40000,0)</f>
        <v>0</v>
      </c>
      <c r="AA69" s="67">
        <f>R69+Y69+Z69</f>
        <v>0.000110076065</v>
      </c>
      <c r="AB69" s="139">
        <f>IF(AA69&gt;=0,AA69,"")</f>
        <v>0.000110076065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334.07</v>
      </c>
      <c r="F70" s="61">
        <v>0</v>
      </c>
      <c r="G70" s="74">
        <v>0.00263</v>
      </c>
      <c r="H70" s="63">
        <f>MAX(G70,-0.12*F70)</f>
        <v>0.00263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2.19651025E-5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2.19651025E-5</v>
      </c>
      <c r="Z70" s="141">
        <f>IF(AND(C70&gt;=50.1,G70&lt;0),($A$2)*ABS(G70)/40000,0)</f>
        <v>0</v>
      </c>
      <c r="AA70" s="67">
        <f>R70+Y70+Z70</f>
        <v>4.3930205E-5</v>
      </c>
      <c r="AB70" s="139">
        <f>IF(AA70&gt;=0,AA70,"")</f>
        <v>4.3930205E-5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427.26</v>
      </c>
      <c r="F71" s="61">
        <v>0</v>
      </c>
      <c r="G71" s="74">
        <v>0.00395</v>
      </c>
      <c r="H71" s="63">
        <f>MAX(G71,-0.12*F71)</f>
        <v>0.00395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4.2191925E-5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4.2191925E-5</v>
      </c>
      <c r="Z71" s="141">
        <f>IF(AND(C71&gt;=50.1,G71&lt;0),($A$2)*ABS(G71)/40000,0)</f>
        <v>0</v>
      </c>
      <c r="AA71" s="67">
        <f>R71+Y71+Z71</f>
        <v>8.438385E-5</v>
      </c>
      <c r="AB71" s="139">
        <f>IF(AA71&gt;=0,AA71,"")</f>
        <v>8.438385E-5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334.07</v>
      </c>
      <c r="F72" s="61">
        <v>0</v>
      </c>
      <c r="G72" s="74">
        <v>0.00526</v>
      </c>
      <c r="H72" s="63">
        <f>MAX(G72,-0.12*F72)</f>
        <v>0.00526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4.3930205E-5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4.3930205E-5</v>
      </c>
      <c r="Z72" s="141">
        <f>IF(AND(C72&gt;=50.1,G72&lt;0),($A$2)*ABS(G72)/40000,0)</f>
        <v>0</v>
      </c>
      <c r="AA72" s="67">
        <f>R72+Y72+Z72</f>
        <v>8.786041E-5</v>
      </c>
      <c r="AB72" s="139">
        <f>IF(AA72&gt;=0,AA72,"")</f>
        <v>8.786041E-5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613.63</v>
      </c>
      <c r="F73" s="61">
        <v>1.72</v>
      </c>
      <c r="G73" s="74">
        <v>0.44028</v>
      </c>
      <c r="H73" s="63">
        <f>MAX(G73,-0.12*F73)</f>
        <v>0.44028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0.006754225409999999</v>
      </c>
      <c r="S73" s="60">
        <f>MIN($S$6/100*F73,150)</f>
        <v>0.2064</v>
      </c>
      <c r="T73" s="60">
        <f>MIN($T$6/100*F73,200)</f>
        <v>0.258</v>
      </c>
      <c r="U73" s="60">
        <f>MIN($U$6/100*F73,250)</f>
        <v>0.344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0.00216304575</v>
      </c>
      <c r="Z73" s="141">
        <f>IF(AND(C73&gt;=50.1,G73&lt;0),($A$2)*ABS(G73)/40000,0)</f>
        <v>0</v>
      </c>
      <c r="AA73" s="67">
        <f>R73+Y73+Z73</f>
        <v>0.008917271159999999</v>
      </c>
      <c r="AB73" s="139">
        <f>IF(AA73&gt;=0,AA73,"")</f>
        <v>0.008917271159999999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49.91</v>
      </c>
      <c r="D74" s="73">
        <f>ROUND(C74,2)</f>
        <v>49.91</v>
      </c>
      <c r="E74" s="60">
        <v>582.5700000000001</v>
      </c>
      <c r="F74" s="61">
        <v>1.72</v>
      </c>
      <c r="G74" s="74">
        <v>-0.08108</v>
      </c>
      <c r="H74" s="63">
        <f>MAX(G74,-0.12*F74)</f>
        <v>-0.08108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-0.00118086939</v>
      </c>
      <c r="S74" s="60">
        <f>MIN($S$6/100*F74,150)</f>
        <v>0.2064</v>
      </c>
      <c r="T74" s="60">
        <f>MIN($T$6/100*F74,200)</f>
        <v>0.258</v>
      </c>
      <c r="U74" s="60">
        <f>MIN($U$6/100*F74,250)</f>
        <v>0.344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-0.00118086939</v>
      </c>
      <c r="AB74" s="139" t="str">
        <f>IF(AA74&gt;=0,AA74,"")</f>
        <v/>
      </c>
      <c r="AC74" s="76">
        <f>IF(AA74&lt;0,AA74,"")</f>
        <v>-0.00118086939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</v>
      </c>
      <c r="D75" s="73">
        <f>ROUND(C75,2)</f>
        <v>49.8</v>
      </c>
      <c r="E75" s="60">
        <v>800</v>
      </c>
      <c r="F75" s="61">
        <v>1.72</v>
      </c>
      <c r="G75" s="74">
        <v>-0.16402</v>
      </c>
      <c r="H75" s="63">
        <f>MAX(G75,-0.12*F75)</f>
        <v>-0.16402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-0.0032804</v>
      </c>
      <c r="S75" s="60">
        <f>MIN($S$6/100*F75,150)</f>
        <v>0.2064</v>
      </c>
      <c r="T75" s="60">
        <f>MIN($T$6/100*F75,200)</f>
        <v>0.258</v>
      </c>
      <c r="U75" s="60">
        <f>MIN($U$6/100*F75,250)</f>
        <v>0.344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-0.0032804</v>
      </c>
      <c r="AB75" s="139" t="str">
        <f>IF(AA75&gt;=0,AA75,"")</f>
        <v/>
      </c>
      <c r="AC75" s="76">
        <f>IF(AA75&lt;0,AA75,"")</f>
        <v>-0.0032804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1.72</v>
      </c>
      <c r="G76" s="74">
        <v>0.43897</v>
      </c>
      <c r="H76" s="63">
        <f>MAX(G76,-0.12*F76)</f>
        <v>0.43897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0.2064</v>
      </c>
      <c r="T76" s="60">
        <f>MIN($T$6/100*F76,200)</f>
        <v>0.258</v>
      </c>
      <c r="U76" s="60">
        <f>MIN($U$6/100*F76,250)</f>
        <v>0.344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303.01</v>
      </c>
      <c r="F77" s="61">
        <v>0</v>
      </c>
      <c r="G77" s="74">
        <v>-0.1988</v>
      </c>
      <c r="H77" s="63">
        <f>MAX(G77,-0.12*F77)</f>
        <v>-0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396.2</v>
      </c>
      <c r="F78" s="61">
        <v>0</v>
      </c>
      <c r="G78" s="74">
        <v>0.00659</v>
      </c>
      <c r="H78" s="63">
        <f>MAX(G78,-0.12*F78)</f>
        <v>0.00659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6.527395000000001E-5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6.527395000000001E-5</v>
      </c>
      <c r="Z78" s="141">
        <f>IF(AND(C78&gt;=50.1,G78&lt;0),($A$2)*ABS(G78)/40000,0)</f>
        <v>0</v>
      </c>
      <c r="AA78" s="67">
        <f>R78+Y78+Z78</f>
        <v>0.0001305479</v>
      </c>
      <c r="AB78" s="139">
        <f>IF(AA78&gt;=0,AA78,"")</f>
        <v>0.0001305479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49.97</v>
      </c>
      <c r="D79" s="73">
        <f>ROUND(C79,2)</f>
        <v>49.97</v>
      </c>
      <c r="E79" s="60">
        <v>396.2</v>
      </c>
      <c r="F79" s="61">
        <v>0</v>
      </c>
      <c r="G79" s="74">
        <v>0.00526</v>
      </c>
      <c r="H79" s="63">
        <f>MAX(G79,-0.12*F79)</f>
        <v>0.00526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5.21003E-5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5.21003E-5</v>
      </c>
      <c r="Z79" s="141">
        <f>IF(AND(C79&gt;=50.1,G79&lt;0),($A$2)*ABS(G79)/40000,0)</f>
        <v>0</v>
      </c>
      <c r="AA79" s="67">
        <f>R79+Y79+Z79</f>
        <v>0.0001042006</v>
      </c>
      <c r="AB79" s="139">
        <f>IF(AA79&gt;=0,AA79,"")</f>
        <v>0.0001042006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0.00659</v>
      </c>
      <c r="H80" s="63">
        <f>MAX(G80,-0.12*F80)</f>
        <v>0.00659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334.07</v>
      </c>
      <c r="F81" s="61">
        <v>0</v>
      </c>
      <c r="G81" s="74">
        <v>0.00526</v>
      </c>
      <c r="H81" s="63">
        <f>MAX(G81,-0.12*F81)</f>
        <v>0.00526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4.3930205E-5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4.3930205E-5</v>
      </c>
      <c r="Z81" s="141">
        <f>IF(AND(C81&gt;=50.1,G81&lt;0),($A$2)*ABS(G81)/40000,0)</f>
        <v>0</v>
      </c>
      <c r="AA81" s="67">
        <f>R81+Y81+Z81</f>
        <v>8.786041E-5</v>
      </c>
      <c r="AB81" s="139">
        <f>IF(AA81&gt;=0,AA81,"")</f>
        <v>8.786041E-5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458.32</v>
      </c>
      <c r="F82" s="61">
        <v>0</v>
      </c>
      <c r="G82" s="74">
        <v>0.00659</v>
      </c>
      <c r="H82" s="63">
        <f>MAX(G82,-0.12*F82)</f>
        <v>0.00659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7.550822E-5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7.550822E-5</v>
      </c>
      <c r="Z82" s="141">
        <f>IF(AND(C82&gt;=50.1,G82&lt;0),($A$2)*ABS(G82)/40000,0)</f>
        <v>0</v>
      </c>
      <c r="AA82" s="67">
        <f>R82+Y82+Z82</f>
        <v>0.00015101644</v>
      </c>
      <c r="AB82" s="139">
        <f>IF(AA82&gt;=0,AA82,"")</f>
        <v>0.00015101644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582.5700000000001</v>
      </c>
      <c r="F83" s="61">
        <v>0</v>
      </c>
      <c r="G83" s="74">
        <v>0.01053</v>
      </c>
      <c r="H83" s="63">
        <f>MAX(G83,-0.12*F83)</f>
        <v>0.01053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0.0001533615525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0.0001533615525</v>
      </c>
      <c r="Z83" s="141">
        <f>IF(AND(C83&gt;=50.1,G83&lt;0),($A$2)*ABS(G83)/40000,0)</f>
        <v>0</v>
      </c>
      <c r="AA83" s="67">
        <f>R83+Y83+Z83</f>
        <v>0.000306723105</v>
      </c>
      <c r="AB83" s="139">
        <f>IF(AA83&gt;=0,AA83,"")</f>
        <v>0.000306723105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396.2</v>
      </c>
      <c r="F84" s="61">
        <v>0</v>
      </c>
      <c r="G84" s="74">
        <v>0.007900000000000001</v>
      </c>
      <c r="H84" s="63">
        <f>MAX(G84,-0.12*F84)</f>
        <v>0.007900000000000001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7.824950000000001E-5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7.824950000000001E-5</v>
      </c>
      <c r="Z84" s="141">
        <f>IF(AND(C84&gt;=50.1,G84&lt;0),($A$2)*ABS(G84)/40000,0)</f>
        <v>0</v>
      </c>
      <c r="AA84" s="67">
        <f>R84+Y84+Z84</f>
        <v>0.000156499</v>
      </c>
      <c r="AB84" s="139">
        <f>IF(AA84&gt;=0,AA84,"")</f>
        <v>0.000156499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334.07</v>
      </c>
      <c r="F85" s="61">
        <v>0</v>
      </c>
      <c r="G85" s="74">
        <v>0.007900000000000001</v>
      </c>
      <c r="H85" s="63">
        <f>MAX(G85,-0.12*F85)</f>
        <v>0.007900000000000001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6.597882500000001E-5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6.597882500000001E-5</v>
      </c>
      <c r="Z85" s="141">
        <f>IF(AND(C85&gt;=50.1,G85&lt;0),($A$2)*ABS(G85)/40000,0)</f>
        <v>0</v>
      </c>
      <c r="AA85" s="67">
        <f>R85+Y85+Z85</f>
        <v>0.00013195765</v>
      </c>
      <c r="AB85" s="139">
        <f>IF(AA85&gt;=0,AA85,"")</f>
        <v>0.00013195765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49.98</v>
      </c>
      <c r="D86" s="73">
        <f>ROUND(C86,2)</f>
        <v>49.98</v>
      </c>
      <c r="E86" s="60">
        <v>365.14</v>
      </c>
      <c r="F86" s="61">
        <v>0</v>
      </c>
      <c r="G86" s="74">
        <v>0.007900000000000001</v>
      </c>
      <c r="H86" s="63">
        <f>MAX(G86,-0.12*F86)</f>
        <v>0.007900000000000001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7.211515000000001E-5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7.211515000000001E-5</v>
      </c>
      <c r="Z86" s="141">
        <f>IF(AND(C86&gt;=50.1,G86&lt;0),($A$2)*ABS(G86)/40000,0)</f>
        <v>0</v>
      </c>
      <c r="AA86" s="67">
        <f>R86+Y86+Z86</f>
        <v>0.0001442303</v>
      </c>
      <c r="AB86" s="139">
        <f>IF(AA86&gt;=0,AA86,"")</f>
        <v>0.0001442303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303.01</v>
      </c>
      <c r="F87" s="61">
        <v>0</v>
      </c>
      <c r="G87" s="74">
        <v>0.00659</v>
      </c>
      <c r="H87" s="63">
        <f>MAX(G87,-0.12*F87)</f>
        <v>0.00659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4.99208975E-5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4.99208975E-5</v>
      </c>
      <c r="Z87" s="141">
        <f>IF(AND(C87&gt;=50.1,G87&lt;0),($A$2)*ABS(G87)/40000,0)</f>
        <v>0</v>
      </c>
      <c r="AA87" s="67">
        <f>R87+Y87+Z87</f>
        <v>9.9841795E-5</v>
      </c>
      <c r="AB87" s="139">
        <f>IF(AA87&gt;=0,AA87,"")</f>
        <v>9.9841795E-5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</v>
      </c>
      <c r="F88" s="61">
        <v>0</v>
      </c>
      <c r="G88" s="74">
        <v>0.00526</v>
      </c>
      <c r="H88" s="63">
        <f>MAX(G88,-0.12*F88)</f>
        <v>0.00526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7.968899999999999E-6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7.968899999999999E-6</v>
      </c>
      <c r="Z88" s="141">
        <f>IF(AND(C88&gt;=50.1,G88&lt;0),($A$2)*ABS(G88)/40000,0)</f>
        <v>0</v>
      </c>
      <c r="AA88" s="67">
        <f>R88+Y88+Z88</f>
        <v>1.59378E-5</v>
      </c>
      <c r="AB88" s="139">
        <f>IF(AA88&gt;=0,AA88,"")</f>
        <v>1.59378E-5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50.03</v>
      </c>
      <c r="D89" s="73">
        <f>ROUND(C89,2)</f>
        <v>50.03</v>
      </c>
      <c r="E89" s="60">
        <v>121.2</v>
      </c>
      <c r="F89" s="61">
        <v>0</v>
      </c>
      <c r="G89" s="74">
        <v>0.00659</v>
      </c>
      <c r="H89" s="63">
        <f>MAX(G89,-0.12*F89)</f>
        <v>0.00659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1.99677E-5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1.99677E-5</v>
      </c>
      <c r="Z89" s="141">
        <f>IF(AND(C89&gt;=50.1,G89&lt;0),($A$2)*ABS(G89)/40000,0)</f>
        <v>0</v>
      </c>
      <c r="AA89" s="67">
        <f>R89+Y89+Z89</f>
        <v>3.99354E-5</v>
      </c>
      <c r="AB89" s="139">
        <f>IF(AA89&gt;=0,AA89,"")</f>
        <v>3.99354E-5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242.41</v>
      </c>
      <c r="F90" s="61">
        <v>0</v>
      </c>
      <c r="G90" s="74">
        <v>0.00659</v>
      </c>
      <c r="H90" s="63">
        <f>MAX(G90,-0.12*F90)</f>
        <v>0.00659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3.99370475E-5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3.99370475E-5</v>
      </c>
      <c r="Z90" s="141">
        <f>IF(AND(C90&gt;=50.1,G90&lt;0),($A$2)*ABS(G90)/40000,0)</f>
        <v>0</v>
      </c>
      <c r="AA90" s="67">
        <f>R90+Y90+Z90</f>
        <v>7.9874095E-5</v>
      </c>
      <c r="AB90" s="139">
        <f>IF(AA90&gt;=0,AA90,"")</f>
        <v>7.9874095E-5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50.05</v>
      </c>
      <c r="D91" s="73">
        <f>ROUND(C91,2)</f>
        <v>50.05</v>
      </c>
      <c r="E91" s="60">
        <v>0</v>
      </c>
      <c r="F91" s="61">
        <v>0</v>
      </c>
      <c r="G91" s="74">
        <v>0.00659</v>
      </c>
      <c r="H91" s="63">
        <f>MAX(G91,-0.12*F91)</f>
        <v>0.00659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181.81</v>
      </c>
      <c r="F92" s="61">
        <v>0</v>
      </c>
      <c r="G92" s="74">
        <v>0.007900000000000001</v>
      </c>
      <c r="H92" s="63">
        <f>MAX(G92,-0.12*F92)</f>
        <v>0.007900000000000001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3.590747500000001E-5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3.590747500000001E-5</v>
      </c>
      <c r="Z92" s="141">
        <f>IF(AND(C92&gt;=50.1,G92&lt;0),($A$2)*ABS(G92)/40000,0)</f>
        <v>0</v>
      </c>
      <c r="AA92" s="67">
        <f>R92+Y92+Z92</f>
        <v>7.181495000000001E-5</v>
      </c>
      <c r="AB92" s="139">
        <f>IF(AA92&gt;=0,AA92,"")</f>
        <v>7.181495000000001E-5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181.81</v>
      </c>
      <c r="F93" s="61">
        <v>0</v>
      </c>
      <c r="G93" s="74">
        <v>0.007900000000000001</v>
      </c>
      <c r="H93" s="63">
        <f>MAX(G93,-0.12*F93)</f>
        <v>0.007900000000000001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3.590747500000001E-5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3.590747500000001E-5</v>
      </c>
      <c r="Z93" s="141">
        <f>IF(AND(C93&gt;=50.1,G93&lt;0),($A$2)*ABS(G93)/40000,0)</f>
        <v>0</v>
      </c>
      <c r="AA93" s="67">
        <f>R93+Y93+Z93</f>
        <v>7.181495000000001E-5</v>
      </c>
      <c r="AB93" s="139">
        <f>IF(AA93&gt;=0,AA93,"")</f>
        <v>7.181495000000001E-5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181.81</v>
      </c>
      <c r="F94" s="61">
        <v>0</v>
      </c>
      <c r="G94" s="74">
        <v>0.00526</v>
      </c>
      <c r="H94" s="63">
        <f>MAX(G94,-0.12*F94)</f>
        <v>0.00526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2.3908015E-5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2.3908015E-5</v>
      </c>
      <c r="Z94" s="141">
        <f>IF(AND(C94&gt;=50.1,G94&lt;0),($A$2)*ABS(G94)/40000,0)</f>
        <v>0</v>
      </c>
      <c r="AA94" s="67">
        <f>R94+Y94+Z94</f>
        <v>4.781603E-5</v>
      </c>
      <c r="AB94" s="139">
        <f>IF(AA94&gt;=0,AA94,"")</f>
        <v>4.781603E-5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121.2</v>
      </c>
      <c r="F95" s="61">
        <v>0</v>
      </c>
      <c r="G95" s="74">
        <v>0.00526</v>
      </c>
      <c r="H95" s="63">
        <f>MAX(G95,-0.12*F95)</f>
        <v>0.00526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1.59378E-5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1.59378E-5</v>
      </c>
      <c r="Z95" s="141">
        <f>IF(AND(C95&gt;=50.1,G95&lt;0),($A$2)*ABS(G95)/40000,0)</f>
        <v>0</v>
      </c>
      <c r="AA95" s="67">
        <f>R95+Y95+Z95</f>
        <v>3.18756E-5</v>
      </c>
      <c r="AB95" s="139">
        <f>IF(AA95&gt;=0,AA95,"")</f>
        <v>3.18756E-5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582.5700000000001</v>
      </c>
      <c r="F96" s="61">
        <v>0</v>
      </c>
      <c r="G96" s="74">
        <v>0.00526</v>
      </c>
      <c r="H96" s="63">
        <f>MAX(G96,-0.12*F96)</f>
        <v>0.00526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7.6607955E-5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7.6607955E-5</v>
      </c>
      <c r="Z96" s="141">
        <f>IF(AND(C96&gt;=50.1,G96&lt;0),($A$2)*ABS(G96)/40000,0)</f>
        <v>0</v>
      </c>
      <c r="AA96" s="67">
        <f>R96+Y96+Z96</f>
        <v>0.00015321591</v>
      </c>
      <c r="AB96" s="139">
        <f>IF(AA96&gt;=0,AA96,"")</f>
        <v>0.00015321591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49.89</v>
      </c>
      <c r="D97" s="73">
        <f>ROUND(C97,2)</f>
        <v>49.89</v>
      </c>
      <c r="E97" s="60">
        <v>644.6900000000001</v>
      </c>
      <c r="F97" s="61">
        <v>0</v>
      </c>
      <c r="G97" s="74">
        <v>0.00395</v>
      </c>
      <c r="H97" s="63">
        <f>MAX(G97,-0.12*F97)</f>
        <v>0.00395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6.366313750000001E-5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6.366313750000001E-5</v>
      </c>
      <c r="Z97" s="141">
        <f>IF(AND(C97&gt;=50.1,G97&lt;0),($A$2)*ABS(G97)/40000,0)</f>
        <v>0</v>
      </c>
      <c r="AA97" s="67">
        <f>R97+Y97+Z97</f>
        <v>0.000127326275</v>
      </c>
      <c r="AB97" s="139">
        <f>IF(AA97&gt;=0,AA97,"")</f>
        <v>0.000127326275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365.14</v>
      </c>
      <c r="F98" s="61">
        <v>0</v>
      </c>
      <c r="G98" s="74">
        <v>0.00526</v>
      </c>
      <c r="H98" s="63">
        <f>MAX(G98,-0.12*F98)</f>
        <v>0.00526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4.801591E-5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4.801591E-5</v>
      </c>
      <c r="Z98" s="141">
        <f>IF(AND(C98&gt;=50.1,G98&lt;0),($A$2)*ABS(G98)/40000,0)</f>
        <v>0</v>
      </c>
      <c r="AA98" s="67">
        <f>R98+Y98+Z98</f>
        <v>9.603181999999999E-5</v>
      </c>
      <c r="AB98" s="139">
        <f>IF(AA98&gt;=0,AA98,"")</f>
        <v>9.603181999999999E-5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50.03</v>
      </c>
      <c r="D99" s="73">
        <f>ROUND(C99,2)</f>
        <v>50.03</v>
      </c>
      <c r="E99" s="60">
        <v>121.2</v>
      </c>
      <c r="F99" s="61">
        <v>0</v>
      </c>
      <c r="G99" s="74">
        <v>0.00395</v>
      </c>
      <c r="H99" s="63">
        <f>MAX(G99,-0.12*F99)</f>
        <v>0.00395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1.19685E-5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1.19685E-5</v>
      </c>
      <c r="Z99" s="141">
        <f>IF(AND(C99&gt;=50.1,G99&lt;0),($A$2)*ABS(G99)/40000,0)</f>
        <v>0</v>
      </c>
      <c r="AA99" s="67">
        <f>R99+Y99+Z99</f>
        <v>2.3937E-5</v>
      </c>
      <c r="AB99" s="139">
        <f>IF(AA99&gt;=0,AA99,"")</f>
        <v>2.3937E-5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50.05</v>
      </c>
      <c r="D100" s="73">
        <f>ROUND(C100,2)</f>
        <v>50.05</v>
      </c>
      <c r="E100" s="60">
        <v>0</v>
      </c>
      <c r="F100" s="61">
        <v>0</v>
      </c>
      <c r="G100" s="74">
        <v>0.00395</v>
      </c>
      <c r="H100" s="63">
        <f>MAX(G100,-0.12*F100)</f>
        <v>0.00395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60.6</v>
      </c>
      <c r="F101" s="61">
        <v>0</v>
      </c>
      <c r="G101" s="74">
        <v>0.00395</v>
      </c>
      <c r="H101" s="63">
        <f>MAX(G101,-0.12*F101)</f>
        <v>0.00395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5.98425E-6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5.98425E-6</v>
      </c>
      <c r="Z101" s="141">
        <f>IF(AND(C101&gt;=50.1,G101&lt;0),($A$2)*ABS(G101)/40000,0)</f>
        <v>0</v>
      </c>
      <c r="AA101" s="67">
        <f>R101+Y101+Z101</f>
        <v>1.19685E-5</v>
      </c>
      <c r="AB101" s="139">
        <f>IF(AA101&gt;=0,AA101,"")</f>
        <v>1.19685E-5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50.05</v>
      </c>
      <c r="D102" s="73">
        <f>ROUND(C102,2)</f>
        <v>50.05</v>
      </c>
      <c r="E102" s="60">
        <v>0</v>
      </c>
      <c r="F102" s="61">
        <v>0</v>
      </c>
      <c r="G102" s="74">
        <v>0.00526</v>
      </c>
      <c r="H102" s="63">
        <f>MAX(G102,-0.12*F102)</f>
        <v>0.00526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50.05</v>
      </c>
      <c r="D103" s="98">
        <f>ROUND(C103,2)</f>
        <v>50.05</v>
      </c>
      <c r="E103" s="99">
        <v>0</v>
      </c>
      <c r="F103" s="61">
        <v>0</v>
      </c>
      <c r="G103" s="100">
        <v>0.00395</v>
      </c>
      <c r="H103" s="101">
        <f>MAX(G103,-0.12*F103)</f>
        <v>0.00395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</v>
      </c>
      <c r="D104" s="110">
        <f>ROUND(C104,2)</f>
        <v>49.99</v>
      </c>
      <c r="E104" s="111">
        <f>AVERAGE(E6:E103)</f>
        <v>300.6749999999999</v>
      </c>
      <c r="F104" s="111">
        <f>AVERAGE(F6:F103)</f>
        <v>0.3225</v>
      </c>
      <c r="G104" s="112">
        <f>SUM(G8:G103)/4</f>
        <v>0.1630875000000001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0.00959188175</v>
      </c>
      <c r="S104" s="113"/>
      <c r="T104" s="113"/>
      <c r="U104" s="113"/>
      <c r="V104" s="113"/>
      <c r="W104" s="113"/>
      <c r="X104" s="113"/>
      <c r="Y104" s="114">
        <f>SUM(Y8:Y103)</f>
        <v>0.008652354732000002</v>
      </c>
      <c r="Z104" s="114">
        <f>SUM(Z8:Z103)</f>
        <v>0</v>
      </c>
      <c r="AA104" s="115">
        <f>SUM(AA8:AA103)</f>
        <v>0.018244236482</v>
      </c>
      <c r="AB104" s="116">
        <f>SUM(AB8:AB103)</f>
        <v>0.027993099087</v>
      </c>
      <c r="AC104" s="117">
        <f>SUM(AC8:AC103)</f>
        <v>-0.009748862605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0.00191837635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0.018244236482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60.6024</v>
      </c>
      <c r="AH152" s="86">
        <f>MIN(AG152,$C$2)</f>
        <v>60.6024</v>
      </c>
    </row>
    <row r="153" spans="1:37" customHeight="1" ht="16">
      <c r="AE153" s="16"/>
      <c r="AF153" s="133">
        <f>ROUND((AF152-0.01),2)</f>
        <v>50.03</v>
      </c>
      <c r="AG153" s="134">
        <f>2*$A$2/5</f>
        <v>121.2048</v>
      </c>
      <c r="AH153" s="86">
        <f>MIN(AG153,$C$2)</f>
        <v>121.2048</v>
      </c>
    </row>
    <row r="154" spans="1:37" customHeight="1" ht="16">
      <c r="AE154" s="16"/>
      <c r="AF154" s="133">
        <f>ROUND((AF153-0.01),2)</f>
        <v>50.02</v>
      </c>
      <c r="AG154" s="134">
        <f>3*$A$2/5</f>
        <v>181.8072</v>
      </c>
      <c r="AH154" s="86">
        <f>MIN(AG154,$C$2)</f>
        <v>181.8072</v>
      </c>
    </row>
    <row r="155" spans="1:37" customHeight="1" ht="16">
      <c r="AE155" s="16"/>
      <c r="AF155" s="133">
        <f>ROUND((AF154-0.01),2)</f>
        <v>50.01</v>
      </c>
      <c r="AG155" s="134">
        <f>4*$A$2/5</f>
        <v>242.4096</v>
      </c>
      <c r="AH155" s="86">
        <f>MIN(AG155,$C$2)</f>
        <v>242.4096</v>
      </c>
    </row>
    <row r="156" spans="1:37" customHeight="1" ht="16">
      <c r="AE156" s="16"/>
      <c r="AF156" s="133">
        <f>ROUND((AF155-0.01),2)</f>
        <v>50</v>
      </c>
      <c r="AG156" s="134">
        <f>5*$A$2/5</f>
        <v>303.012</v>
      </c>
      <c r="AH156" s="86">
        <f>MIN(AG156,$C$2)</f>
        <v>303.012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334.07375</v>
      </c>
      <c r="AH157" s="86">
        <f>MIN(AG157,$C$2)</f>
        <v>334.07375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365.1355</v>
      </c>
      <c r="AH158" s="86">
        <f>MIN(AG158,$C$2)</f>
        <v>365.1355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396.19725</v>
      </c>
      <c r="AH159" s="86">
        <f>MIN(AG159,$C$2)</f>
        <v>396.19725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427.259</v>
      </c>
      <c r="AH160" s="86">
        <f>MIN(AG160,$C$2)</f>
        <v>427.259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458.32075</v>
      </c>
      <c r="AH161" s="86">
        <f>MIN(AG161,$C$2)</f>
        <v>458.32075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489.3825</v>
      </c>
      <c r="AH162" s="86">
        <f>MIN(AG162,$C$2)</f>
        <v>489.3825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520.44425</v>
      </c>
      <c r="AH163" s="86">
        <f>MIN(AG163,$C$2)</f>
        <v>520.44425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551.506</v>
      </c>
      <c r="AH164" s="135">
        <f>MIN(AG164,$C$2)</f>
        <v>551.506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582.5677499999999</v>
      </c>
      <c r="AH165" s="135">
        <f>MIN(AG165,$C$2)</f>
        <v>582.5677499999999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613.6295</v>
      </c>
      <c r="AH166" s="135">
        <f>MIN(AG166,$C$2)</f>
        <v>613.6295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644.69125</v>
      </c>
      <c r="AH167" s="135">
        <f>MIN(AG167,$C$2)</f>
        <v>644.69125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675.753</v>
      </c>
      <c r="AH168" s="135">
        <f>MIN(AG168,$C$2)</f>
        <v>675.753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706.81475</v>
      </c>
      <c r="AH169" s="135">
        <f>MIN(AG169,$C$2)</f>
        <v>706.81475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737.8765</v>
      </c>
      <c r="AH170" s="135">
        <f>MIN(AG170,$C$2)</f>
        <v>737.8765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768.93825</v>
      </c>
      <c r="AH171" s="135">
        <f>MIN(AG171,$C$2)</f>
        <v>768.93825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0.006601855038000003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279.351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6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49.99</v>
      </c>
      <c r="D8" s="59">
        <f>ROUND(C8,2)</f>
        <v>49.99</v>
      </c>
      <c r="E8" s="60">
        <v>311.89</v>
      </c>
      <c r="F8" s="61">
        <v>0</v>
      </c>
      <c r="G8" s="62">
        <v>0.00395</v>
      </c>
      <c r="H8" s="63">
        <f>MAX(G8,-0.12*F8)</f>
        <v>0.00395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3.07991375E-5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3.07991375E-5</v>
      </c>
      <c r="Z8" s="67">
        <f>IF(AND(C8&gt;=50.1,G8&lt;0),($A$2)*ABS(G8)/40000,0)</f>
        <v>0</v>
      </c>
      <c r="AA8" s="67">
        <f>R8+Y8+Z8</f>
        <v>6.1598275E-5</v>
      </c>
      <c r="AB8" s="64">
        <f>IF(AA8&gt;=0,AA8,"")</f>
        <v>6.1598275E-5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442.05</v>
      </c>
      <c r="F9" s="61">
        <v>0</v>
      </c>
      <c r="G9" s="74">
        <v>0.00395</v>
      </c>
      <c r="H9" s="63">
        <f>MAX(G9,-0.12*F9)</f>
        <v>0.00395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4.365243750000001E-5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4.365243750000001E-5</v>
      </c>
      <c r="Z9" s="67">
        <f>IF(AND(C9&gt;=50.1,G9&lt;0),($A$2)*ABS(G9)/40000,0)</f>
        <v>0</v>
      </c>
      <c r="AA9" s="67">
        <f>R9+Y9+Z9</f>
        <v>8.730487500000002E-5</v>
      </c>
      <c r="AB9" s="139">
        <f>IF(AA9&gt;=0,AA9,"")</f>
        <v>8.730487500000002E-5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49.96</v>
      </c>
      <c r="D10" s="73">
        <f>ROUND(C10,2)</f>
        <v>49.96</v>
      </c>
      <c r="E10" s="60">
        <v>409.51</v>
      </c>
      <c r="F10" s="61">
        <v>0</v>
      </c>
      <c r="G10" s="74">
        <v>0.00526</v>
      </c>
      <c r="H10" s="63">
        <f>MAX(G10,-0.12*F10)</f>
        <v>0.00526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5.385056499999999E-5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5.385056499999999E-5</v>
      </c>
      <c r="Z10" s="67">
        <f>IF(AND(C10&gt;=50.1,G10&lt;0),($A$2)*ABS(G10)/40000,0)</f>
        <v>0</v>
      </c>
      <c r="AA10" s="67">
        <f>R10+Y10+Z10</f>
        <v>0.00010770113</v>
      </c>
      <c r="AB10" s="139">
        <f>IF(AA10&gt;=0,AA10,"")</f>
        <v>0.00010770113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279.35</v>
      </c>
      <c r="F11" s="61">
        <v>0</v>
      </c>
      <c r="G11" s="74">
        <v>0.00395</v>
      </c>
      <c r="H11" s="63">
        <f>MAX(G11,-0.12*F11)</f>
        <v>0.00395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2.758581250000001E-5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2.758581250000001E-5</v>
      </c>
      <c r="Z11" s="67">
        <f>IF(AND(C11&gt;=50.1,G11&lt;0),($A$2)*ABS(G11)/40000,0)</f>
        <v>0</v>
      </c>
      <c r="AA11" s="67">
        <f>R11+Y11+Z11</f>
        <v>5.517162500000001E-5</v>
      </c>
      <c r="AB11" s="139">
        <f>IF(AA11&gt;=0,AA11,"")</f>
        <v>5.517162500000001E-5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376.97</v>
      </c>
      <c r="F12" s="61">
        <v>0</v>
      </c>
      <c r="G12" s="74">
        <v>0.00395</v>
      </c>
      <c r="H12" s="63">
        <f>MAX(G12,-0.12*F12)</f>
        <v>0.00395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3.722578750000001E-5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3.722578750000001E-5</v>
      </c>
      <c r="Z12" s="67">
        <f>IF(AND(C12&gt;=50.1,G12&lt;0),($A$2)*ABS(G12)/40000,0)</f>
        <v>0</v>
      </c>
      <c r="AA12" s="67">
        <f>R12+Y12+Z12</f>
        <v>7.445157500000002E-5</v>
      </c>
      <c r="AB12" s="139">
        <f>IF(AA12&gt;=0,AA12,"")</f>
        <v>7.445157500000002E-5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49.95</v>
      </c>
      <c r="D13" s="73">
        <f>ROUND(C13,2)</f>
        <v>49.95</v>
      </c>
      <c r="E13" s="60">
        <v>442.05</v>
      </c>
      <c r="F13" s="61">
        <v>0</v>
      </c>
      <c r="G13" s="74">
        <v>0.00395</v>
      </c>
      <c r="H13" s="63">
        <f>MAX(G13,-0.12*F13)</f>
        <v>0.00395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4.365243750000001E-5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4.365243750000001E-5</v>
      </c>
      <c r="Z13" s="67">
        <f>IF(AND(C13&gt;=50.1,G13&lt;0),($A$2)*ABS(G13)/40000,0)</f>
        <v>0</v>
      </c>
      <c r="AA13" s="67">
        <f>R13+Y13+Z13</f>
        <v>8.730487500000002E-5</v>
      </c>
      <c r="AB13" s="139">
        <f>IF(AA13&gt;=0,AA13,"")</f>
        <v>8.730487500000002E-5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376.97</v>
      </c>
      <c r="F14" s="61">
        <v>0</v>
      </c>
      <c r="G14" s="74">
        <v>0.00526</v>
      </c>
      <c r="H14" s="63">
        <f>MAX(G14,-0.12*F14)</f>
        <v>0.00526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4.9571555E-5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4.9571555E-5</v>
      </c>
      <c r="Z14" s="67">
        <f>IF(AND(C14&gt;=50.1,G14&lt;0),($A$2)*ABS(G14)/40000,0)</f>
        <v>0</v>
      </c>
      <c r="AA14" s="67">
        <f>R14+Y14+Z14</f>
        <v>9.914311E-5</v>
      </c>
      <c r="AB14" s="139">
        <f>IF(AA14&gt;=0,AA14,"")</f>
        <v>9.914311E-5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223.48</v>
      </c>
      <c r="F15" s="61">
        <v>0</v>
      </c>
      <c r="G15" s="74">
        <v>0.00395</v>
      </c>
      <c r="H15" s="63">
        <f>MAX(G15,-0.12*F15)</f>
        <v>0.00395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2.206865E-5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2.206865E-5</v>
      </c>
      <c r="Z15" s="67">
        <f>IF(AND(C15&gt;=50.1,G15&lt;0),($A$2)*ABS(G15)/40000,0)</f>
        <v>0</v>
      </c>
      <c r="AA15" s="67">
        <f>R15+Y15+Z15</f>
        <v>4.41373E-5</v>
      </c>
      <c r="AB15" s="139">
        <f>IF(AA15&gt;=0,AA15,"")</f>
        <v>4.41373E-5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311.89</v>
      </c>
      <c r="F16" s="61">
        <v>0</v>
      </c>
      <c r="G16" s="74">
        <v>0.00395</v>
      </c>
      <c r="H16" s="63">
        <f>MAX(G16,-0.12*F16)</f>
        <v>0.00395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3.07991375E-5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3.07991375E-5</v>
      </c>
      <c r="Z16" s="67">
        <f>IF(AND(C16&gt;=50.1,G16&lt;0),($A$2)*ABS(G16)/40000,0)</f>
        <v>0</v>
      </c>
      <c r="AA16" s="67">
        <f>R16+Y16+Z16</f>
        <v>6.1598275E-5</v>
      </c>
      <c r="AB16" s="139">
        <f>IF(AA16&gt;=0,AA16,"")</f>
        <v>6.1598275E-5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223.48</v>
      </c>
      <c r="F17" s="61">
        <v>0</v>
      </c>
      <c r="G17" s="74">
        <v>0.00395</v>
      </c>
      <c r="H17" s="63">
        <f>MAX(G17,-0.12*F17)</f>
        <v>0.00395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2.206865E-5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2.206865E-5</v>
      </c>
      <c r="Z17" s="67">
        <f>IF(AND(C17&gt;=50.1,G17&lt;0),($A$2)*ABS(G17)/40000,0)</f>
        <v>0</v>
      </c>
      <c r="AA17" s="67">
        <f>R17+Y17+Z17</f>
        <v>4.41373E-5</v>
      </c>
      <c r="AB17" s="139">
        <f>IF(AA17&gt;=0,AA17,"")</f>
        <v>4.41373E-5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223.48</v>
      </c>
      <c r="F18" s="61">
        <v>0</v>
      </c>
      <c r="G18" s="74">
        <v>0.00526</v>
      </c>
      <c r="H18" s="63">
        <f>MAX(G18,-0.12*F18)</f>
        <v>0.00526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2.938762E-5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2.938762E-5</v>
      </c>
      <c r="Z18" s="67">
        <f>IF(AND(C18&gt;=50.1,G18&lt;0),($A$2)*ABS(G18)/40000,0)</f>
        <v>0</v>
      </c>
      <c r="AA18" s="67">
        <f>R18+Y18+Z18</f>
        <v>5.877524E-5</v>
      </c>
      <c r="AB18" s="139">
        <f>IF(AA18&gt;=0,AA18,"")</f>
        <v>5.877524E-5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167.61</v>
      </c>
      <c r="F19" s="61">
        <v>0</v>
      </c>
      <c r="G19" s="74">
        <v>0.00395</v>
      </c>
      <c r="H19" s="63">
        <f>MAX(G19,-0.12*F19)</f>
        <v>0.00395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1.65514875E-5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1.65514875E-5</v>
      </c>
      <c r="Z19" s="67">
        <f>IF(AND(C19&gt;=50.1,G19&lt;0),($A$2)*ABS(G19)/40000,0)</f>
        <v>0</v>
      </c>
      <c r="AA19" s="67">
        <f>R19+Y19+Z19</f>
        <v>3.310297500000001E-5</v>
      </c>
      <c r="AB19" s="139">
        <f>IF(AA19&gt;=0,AA19,"")</f>
        <v>3.310297500000001E-5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49.98</v>
      </c>
      <c r="D20" s="73">
        <f>ROUND(C20,2)</f>
        <v>49.98</v>
      </c>
      <c r="E20" s="60">
        <v>344.43</v>
      </c>
      <c r="F20" s="61">
        <v>0</v>
      </c>
      <c r="G20" s="74">
        <v>0.00395</v>
      </c>
      <c r="H20" s="63">
        <f>MAX(G20,-0.12*F20)</f>
        <v>0.00395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3.40124625E-5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3.40124625E-5</v>
      </c>
      <c r="Z20" s="67">
        <f>IF(AND(C20&gt;=50.1,G20&lt;0),($A$2)*ABS(G20)/40000,0)</f>
        <v>0</v>
      </c>
      <c r="AA20" s="67">
        <f>R20+Y20+Z20</f>
        <v>6.8024925E-5</v>
      </c>
      <c r="AB20" s="139">
        <f>IF(AA20&gt;=0,AA20,"")</f>
        <v>6.8024925E-5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279.35</v>
      </c>
      <c r="F21" s="61">
        <v>0</v>
      </c>
      <c r="G21" s="74">
        <v>0.00526</v>
      </c>
      <c r="H21" s="63">
        <f>MAX(G21,-0.12*F21)</f>
        <v>0.00526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3.6734525E-5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3.6734525E-5</v>
      </c>
      <c r="Z21" s="67">
        <f>IF(AND(C21&gt;=50.1,G21&lt;0),($A$2)*ABS(G21)/40000,0)</f>
        <v>0</v>
      </c>
      <c r="AA21" s="67">
        <f>R21+Y21+Z21</f>
        <v>7.346905E-5</v>
      </c>
      <c r="AB21" s="139">
        <f>IF(AA21&gt;=0,AA21,"")</f>
        <v>7.346905E-5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223.48</v>
      </c>
      <c r="F22" s="61">
        <v>0</v>
      </c>
      <c r="G22" s="74">
        <v>0.00395</v>
      </c>
      <c r="H22" s="63">
        <f>MAX(G22,-0.12*F22)</f>
        <v>0.00395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2.206865E-5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2.206865E-5</v>
      </c>
      <c r="Z22" s="67">
        <f>IF(AND(C22&gt;=50.1,G22&lt;0),($A$2)*ABS(G22)/40000,0)</f>
        <v>0</v>
      </c>
      <c r="AA22" s="67">
        <f>R22+Y22+Z22</f>
        <v>4.41373E-5</v>
      </c>
      <c r="AB22" s="139">
        <f>IF(AA22&gt;=0,AA22,"")</f>
        <v>4.41373E-5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50.03</v>
      </c>
      <c r="D23" s="73">
        <f>ROUND(C23,2)</f>
        <v>50.03</v>
      </c>
      <c r="E23" s="60">
        <v>111.74</v>
      </c>
      <c r="F23" s="61">
        <v>0</v>
      </c>
      <c r="G23" s="74">
        <v>0.00395</v>
      </c>
      <c r="H23" s="63">
        <f>MAX(G23,-0.12*F23)</f>
        <v>0.00395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1.1034325E-5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1.1034325E-5</v>
      </c>
      <c r="Z23" s="67">
        <f>IF(AND(C23&gt;=50.1,G23&lt;0),($A$2)*ABS(G23)/40000,0)</f>
        <v>0</v>
      </c>
      <c r="AA23" s="67">
        <f>R23+Y23+Z23</f>
        <v>2.206865E-5</v>
      </c>
      <c r="AB23" s="139">
        <f>IF(AA23&gt;=0,AA23,"")</f>
        <v>2.206865E-5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49.95</v>
      </c>
      <c r="D24" s="73">
        <f>ROUND(C24,2)</f>
        <v>49.95</v>
      </c>
      <c r="E24" s="60">
        <v>442.05</v>
      </c>
      <c r="F24" s="61">
        <v>0</v>
      </c>
      <c r="G24" s="74">
        <v>0.00526</v>
      </c>
      <c r="H24" s="63">
        <f>MAX(G24,-0.12*F24)</f>
        <v>0.00526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5.8129575E-5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5.8129575E-5</v>
      </c>
      <c r="Z24" s="67">
        <f>IF(AND(C24&gt;=50.1,G24&lt;0),($A$2)*ABS(G24)/40000,0)</f>
        <v>0</v>
      </c>
      <c r="AA24" s="67">
        <f>R24+Y24+Z24</f>
        <v>0.00011625915</v>
      </c>
      <c r="AB24" s="139">
        <f>IF(AA24&gt;=0,AA24,"")</f>
        <v>0.00011625915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55.87</v>
      </c>
      <c r="F25" s="61">
        <v>0</v>
      </c>
      <c r="G25" s="74">
        <v>0.00395</v>
      </c>
      <c r="H25" s="63">
        <f>MAX(G25,-0.12*F25)</f>
        <v>0.00395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5.5171625E-6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5.5171625E-6</v>
      </c>
      <c r="Z25" s="67">
        <f>IF(AND(C25&gt;=50.1,G25&lt;0),($A$2)*ABS(G25)/40000,0)</f>
        <v>0</v>
      </c>
      <c r="AA25" s="67">
        <f>R25+Y25+Z25</f>
        <v>1.1034325E-5</v>
      </c>
      <c r="AB25" s="139">
        <f>IF(AA25&gt;=0,AA25,"")</f>
        <v>1.1034325E-5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55.87</v>
      </c>
      <c r="F26" s="61">
        <v>0</v>
      </c>
      <c r="G26" s="74">
        <v>0.00395</v>
      </c>
      <c r="H26" s="63">
        <f>MAX(G26,-0.12*F26)</f>
        <v>0.00395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5.5171625E-6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5.5171625E-6</v>
      </c>
      <c r="Z26" s="67">
        <f>IF(AND(C26&gt;=50.1,G26&lt;0),($A$2)*ABS(G26)/40000,0)</f>
        <v>0</v>
      </c>
      <c r="AA26" s="67">
        <f>R26+Y26+Z26</f>
        <v>1.1034325E-5</v>
      </c>
      <c r="AB26" s="139">
        <f>IF(AA26&gt;=0,AA26,"")</f>
        <v>1.1034325E-5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0.00395</v>
      </c>
      <c r="H27" s="63">
        <f>MAX(G27,-0.12*F27)</f>
        <v>0.00395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442.05</v>
      </c>
      <c r="F28" s="61">
        <v>0</v>
      </c>
      <c r="G28" s="74">
        <v>0.007900000000000001</v>
      </c>
      <c r="H28" s="63">
        <f>MAX(G28,-0.12*F28)</f>
        <v>0.007900000000000001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8.730487500000002E-5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8.730487500000002E-5</v>
      </c>
      <c r="Z28" s="67">
        <f>IF(AND(C28&gt;=50.1,G28&lt;0),($A$2)*ABS(G28)/40000,0)</f>
        <v>0</v>
      </c>
      <c r="AA28" s="67">
        <f>R28+Y28+Z28</f>
        <v>0.00017460975</v>
      </c>
      <c r="AB28" s="139">
        <f>IF(AA28&gt;=0,AA28,"")</f>
        <v>0.00017460975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442.05</v>
      </c>
      <c r="F29" s="61">
        <v>0</v>
      </c>
      <c r="G29" s="74">
        <v>0.01316</v>
      </c>
      <c r="H29" s="63">
        <f>MAX(G29,-0.12*F29)</f>
        <v>0.01316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0.00014543445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0.00014543445</v>
      </c>
      <c r="Z29" s="67">
        <f>IF(AND(C29&gt;=50.1,G29&lt;0),($A$2)*ABS(G29)/40000,0)</f>
        <v>0</v>
      </c>
      <c r="AA29" s="67">
        <f>R29+Y29+Z29</f>
        <v>0.0002908689</v>
      </c>
      <c r="AB29" s="139">
        <f>IF(AA29&gt;=0,AA29,"")</f>
        <v>0.0002908689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376.97</v>
      </c>
      <c r="F30" s="61">
        <v>0</v>
      </c>
      <c r="G30" s="74">
        <v>0.00526</v>
      </c>
      <c r="H30" s="63">
        <f>MAX(G30,-0.12*F30)</f>
        <v>0.00526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4.9571555E-5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4.9571555E-5</v>
      </c>
      <c r="Z30" s="67">
        <f>IF(AND(C30&gt;=50.1,G30&lt;0),($A$2)*ABS(G30)/40000,0)</f>
        <v>0</v>
      </c>
      <c r="AA30" s="67">
        <f>R30+Y30+Z30</f>
        <v>9.914311E-5</v>
      </c>
      <c r="AB30" s="139">
        <f>IF(AA30&gt;=0,AA30,"")</f>
        <v>9.914311E-5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</v>
      </c>
      <c r="D31" s="73">
        <f>ROUND(C31,2)</f>
        <v>50</v>
      </c>
      <c r="E31" s="60">
        <v>279.35</v>
      </c>
      <c r="F31" s="61">
        <v>0</v>
      </c>
      <c r="G31" s="74">
        <v>0.00395</v>
      </c>
      <c r="H31" s="63">
        <f>MAX(G31,-0.12*F31)</f>
        <v>0.00395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2.758581250000001E-5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2.758581250000001E-5</v>
      </c>
      <c r="Z31" s="67">
        <f>IF(AND(C31&gt;=50.1,G31&lt;0),($A$2)*ABS(G31)/40000,0)</f>
        <v>0</v>
      </c>
      <c r="AA31" s="67">
        <f>R31+Y31+Z31</f>
        <v>5.517162500000001E-5</v>
      </c>
      <c r="AB31" s="139">
        <f>IF(AA31&gt;=0,AA31,"")</f>
        <v>5.517162500000001E-5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442.05</v>
      </c>
      <c r="F32" s="61">
        <v>0</v>
      </c>
      <c r="G32" s="74">
        <v>0.00395</v>
      </c>
      <c r="H32" s="63">
        <f>MAX(G32,-0.12*F32)</f>
        <v>0.00395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4.365243750000001E-5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4.365243750000001E-5</v>
      </c>
      <c r="Z32" s="67">
        <f>IF(AND(C32&gt;=50.1,G32&lt;0),($A$2)*ABS(G32)/40000,0)</f>
        <v>0</v>
      </c>
      <c r="AA32" s="67">
        <f>R32+Y32+Z32</f>
        <v>8.730487500000002E-5</v>
      </c>
      <c r="AB32" s="139">
        <f>IF(AA32&gt;=0,AA32,"")</f>
        <v>8.730487500000002E-5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474.59</v>
      </c>
      <c r="F33" s="61">
        <v>0</v>
      </c>
      <c r="G33" s="74">
        <v>0.00395</v>
      </c>
      <c r="H33" s="63">
        <f>MAX(G33,-0.12*F33)</f>
        <v>0.00395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4.68657625E-5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4.68657625E-5</v>
      </c>
      <c r="Z33" s="67">
        <f>IF(AND(C33&gt;=50.1,G33&lt;0),($A$2)*ABS(G33)/40000,0)</f>
        <v>0</v>
      </c>
      <c r="AA33" s="67">
        <f>R33+Y33+Z33</f>
        <v>9.3731525E-5</v>
      </c>
      <c r="AB33" s="139">
        <f>IF(AA33&gt;=0,AA33,"")</f>
        <v>9.3731525E-5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</v>
      </c>
      <c r="D34" s="73">
        <f>ROUND(C34,2)</f>
        <v>50</v>
      </c>
      <c r="E34" s="60">
        <v>279.35</v>
      </c>
      <c r="F34" s="61">
        <v>0</v>
      </c>
      <c r="G34" s="74">
        <v>0.00395</v>
      </c>
      <c r="H34" s="63">
        <f>MAX(G34,-0.12*F34)</f>
        <v>0.00395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2.758581250000001E-5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2.758581250000001E-5</v>
      </c>
      <c r="Z34" s="67">
        <f>IF(AND(C34&gt;=50.1,G34&lt;0),($A$2)*ABS(G34)/40000,0)</f>
        <v>0</v>
      </c>
      <c r="AA34" s="67">
        <f>R34+Y34+Z34</f>
        <v>5.517162500000001E-5</v>
      </c>
      <c r="AB34" s="139">
        <f>IF(AA34&gt;=0,AA34,"")</f>
        <v>5.517162500000001E-5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49.98</v>
      </c>
      <c r="D35" s="73">
        <f>ROUND(C35,2)</f>
        <v>49.98</v>
      </c>
      <c r="E35" s="60">
        <v>344.43</v>
      </c>
      <c r="F35" s="61">
        <v>0</v>
      </c>
      <c r="G35" s="74">
        <v>-0.04213</v>
      </c>
      <c r="H35" s="63">
        <f>MAX(G35,-0.12*F35)</f>
        <v>-0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344.43</v>
      </c>
      <c r="F36" s="61">
        <v>1.72</v>
      </c>
      <c r="G36" s="74">
        <v>-0.0587</v>
      </c>
      <c r="H36" s="63">
        <f>MAX(G36,-0.12*F36)</f>
        <v>-0.0587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-0.000505451025</v>
      </c>
      <c r="S36" s="60">
        <f>MIN($S$6/100*F36,150)</f>
        <v>0.2064</v>
      </c>
      <c r="T36" s="60">
        <f>MIN($T$6/100*F36,200)</f>
        <v>0.258</v>
      </c>
      <c r="U36" s="60">
        <f>MIN($U$6/100*F36,250)</f>
        <v>0.344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-0.000505451025</v>
      </c>
      <c r="AB36" s="139" t="str">
        <f>IF(AA36&gt;=0,AA36,"")</f>
        <v/>
      </c>
      <c r="AC36" s="76">
        <f>IF(AA36&lt;0,AA36,"")</f>
        <v>-0.000505451025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49.99</v>
      </c>
      <c r="D37" s="73">
        <f>ROUND(C37,2)</f>
        <v>49.99</v>
      </c>
      <c r="E37" s="60">
        <v>311.89</v>
      </c>
      <c r="F37" s="61">
        <v>1.72</v>
      </c>
      <c r="G37" s="74">
        <v>-0.07582</v>
      </c>
      <c r="H37" s="63">
        <f>MAX(G37,-0.12*F37)</f>
        <v>-0.07582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-0.0005911874949999999</v>
      </c>
      <c r="S37" s="60">
        <f>MIN($S$6/100*F37,150)</f>
        <v>0.2064</v>
      </c>
      <c r="T37" s="60">
        <f>MIN($T$6/100*F37,200)</f>
        <v>0.258</v>
      </c>
      <c r="U37" s="60">
        <f>MIN($U$6/100*F37,250)</f>
        <v>0.344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-0.0005911874949999999</v>
      </c>
      <c r="AB37" s="139" t="str">
        <f>IF(AA37&gt;=0,AA37,"")</f>
        <v/>
      </c>
      <c r="AC37" s="76">
        <f>IF(AA37&lt;0,AA37,"")</f>
        <v>-0.0005911874949999999</v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50.02</v>
      </c>
      <c r="D38" s="73">
        <f>ROUND(C38,2)</f>
        <v>50.02</v>
      </c>
      <c r="E38" s="60">
        <v>167.61</v>
      </c>
      <c r="F38" s="61">
        <v>1.72</v>
      </c>
      <c r="G38" s="74">
        <v>0.57853</v>
      </c>
      <c r="H38" s="63">
        <f>MAX(G38,-0.12*F38)</f>
        <v>0.57853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1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0.0024241853325</v>
      </c>
      <c r="S38" s="60">
        <f>MIN($S$6/100*F38,150)</f>
        <v>0.2064</v>
      </c>
      <c r="T38" s="60">
        <f>MIN($T$6/100*F38,200)</f>
        <v>0.258</v>
      </c>
      <c r="U38" s="60">
        <f>MIN($U$6/100*F38,250)</f>
        <v>0.344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0.0011701273125</v>
      </c>
      <c r="Z38" s="67">
        <f>IF(AND(C38&gt;=50.1,G38&lt;0),($A$2)*ABS(G38)/40000,0)</f>
        <v>0</v>
      </c>
      <c r="AA38" s="67">
        <f>R38+Y38+Z38</f>
        <v>0.003594312645</v>
      </c>
      <c r="AB38" s="139">
        <f>IF(AA38&gt;=0,AA38,"")</f>
        <v>0.003594312645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50.04</v>
      </c>
      <c r="D39" s="73">
        <f>ROUND(C39,2)</f>
        <v>50.04</v>
      </c>
      <c r="E39" s="60">
        <v>55.87</v>
      </c>
      <c r="F39" s="61">
        <v>1.72</v>
      </c>
      <c r="G39" s="74">
        <v>0.28229</v>
      </c>
      <c r="H39" s="63">
        <f>MAX(G39,-0.12*F39)</f>
        <v>0.28229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0.0003942885575</v>
      </c>
      <c r="S39" s="60">
        <f>MIN($S$6/100*F39,150)</f>
        <v>0.2064</v>
      </c>
      <c r="T39" s="60">
        <f>MIN($T$6/100*F39,200)</f>
        <v>0.258</v>
      </c>
      <c r="U39" s="60">
        <f>MIN($U$6/100*F39,250)</f>
        <v>0.344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2.798528299999999E-5</v>
      </c>
      <c r="Z39" s="67">
        <f>IF(AND(C39&gt;=50.1,G39&lt;0),($A$2)*ABS(G39)/40000,0)</f>
        <v>0</v>
      </c>
      <c r="AA39" s="67">
        <f>R39+Y39+Z39</f>
        <v>0.0004222738404999999</v>
      </c>
      <c r="AB39" s="139">
        <f>IF(AA39&gt;=0,AA39,"")</f>
        <v>0.0004222738404999999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279.35</v>
      </c>
      <c r="F40" s="61">
        <v>1.72</v>
      </c>
      <c r="G40" s="74">
        <v>-0.09556000000000001</v>
      </c>
      <c r="H40" s="63">
        <f>MAX(G40,-0.12*F40)</f>
        <v>-0.09556000000000001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-0.0006673671500000001</v>
      </c>
      <c r="S40" s="60">
        <f>MIN($S$6/100*F40,150)</f>
        <v>0.2064</v>
      </c>
      <c r="T40" s="60">
        <f>MIN($T$6/100*F40,200)</f>
        <v>0.258</v>
      </c>
      <c r="U40" s="60">
        <f>MIN($U$6/100*F40,250)</f>
        <v>0.344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-0.0006673671500000001</v>
      </c>
      <c r="AB40" s="139" t="str">
        <f>IF(AA40&gt;=0,AA40,"")</f>
        <v/>
      </c>
      <c r="AC40" s="76">
        <f>IF(AA40&lt;0,AA40,"")</f>
        <v>-0.0006673671500000001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49.96</v>
      </c>
      <c r="D41" s="73">
        <f>ROUND(C41,2)</f>
        <v>49.96</v>
      </c>
      <c r="E41" s="60">
        <v>409.51</v>
      </c>
      <c r="F41" s="61">
        <v>1.72</v>
      </c>
      <c r="G41" s="74">
        <v>-0.09161</v>
      </c>
      <c r="H41" s="63">
        <f>MAX(G41,-0.12*F41)</f>
        <v>-0.09161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-0.0009378802774999999</v>
      </c>
      <c r="S41" s="60">
        <f>MIN($S$6/100*F41,150)</f>
        <v>0.2064</v>
      </c>
      <c r="T41" s="60">
        <f>MIN($T$6/100*F41,200)</f>
        <v>0.258</v>
      </c>
      <c r="U41" s="60">
        <f>MIN($U$6/100*F41,250)</f>
        <v>0.344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-0.0009378802774999999</v>
      </c>
      <c r="AB41" s="139" t="str">
        <f>IF(AA41&gt;=0,AA41,"")</f>
        <v/>
      </c>
      <c r="AC41" s="76">
        <f>IF(AA41&lt;0,AA41,"")</f>
        <v>-0.0009378802774999999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167.61</v>
      </c>
      <c r="F42" s="61">
        <v>1.72</v>
      </c>
      <c r="G42" s="74">
        <v>-0.12058</v>
      </c>
      <c r="H42" s="63">
        <f>MAX(G42,-0.12*F42)</f>
        <v>-0.12058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-0.000505260345</v>
      </c>
      <c r="S42" s="60">
        <f>MIN($S$6/100*F42,150)</f>
        <v>0.2064</v>
      </c>
      <c r="T42" s="60">
        <f>MIN($T$6/100*F42,200)</f>
        <v>0.258</v>
      </c>
      <c r="U42" s="60">
        <f>MIN($U$6/100*F42,250)</f>
        <v>0.344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-0.000505260345</v>
      </c>
      <c r="AB42" s="139" t="str">
        <f>IF(AA42&gt;=0,AA42,"")</f>
        <v/>
      </c>
      <c r="AC42" s="76">
        <f>IF(AA42&lt;0,AA42,"")</f>
        <v>-0.000505260345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311.89</v>
      </c>
      <c r="F43" s="61">
        <v>1.72</v>
      </c>
      <c r="G43" s="74">
        <v>-0.09293</v>
      </c>
      <c r="H43" s="63">
        <f>MAX(G43,-0.12*F43)</f>
        <v>-0.09293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-0.0007245984425</v>
      </c>
      <c r="S43" s="60">
        <f>MIN($S$6/100*F43,150)</f>
        <v>0.2064</v>
      </c>
      <c r="T43" s="60">
        <f>MIN($T$6/100*F43,200)</f>
        <v>0.258</v>
      </c>
      <c r="U43" s="60">
        <f>MIN($U$6/100*F43,250)</f>
        <v>0.344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-0.0007245984425</v>
      </c>
      <c r="AB43" s="139" t="str">
        <f>IF(AA43&gt;=0,AA43,"")</f>
        <v/>
      </c>
      <c r="AC43" s="76">
        <f>IF(AA43&lt;0,AA43,"")</f>
        <v>-0.0007245984425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507.13</v>
      </c>
      <c r="F44" s="61">
        <v>1.72</v>
      </c>
      <c r="G44" s="74">
        <v>-0.11005</v>
      </c>
      <c r="H44" s="63">
        <f>MAX(G44,-0.12*F44)</f>
        <v>-0.11005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-0.0013952414125</v>
      </c>
      <c r="S44" s="60">
        <f>MIN($S$6/100*F44,150)</f>
        <v>0.2064</v>
      </c>
      <c r="T44" s="60">
        <f>MIN($T$6/100*F44,200)</f>
        <v>0.258</v>
      </c>
      <c r="U44" s="60">
        <f>MIN($U$6/100*F44,250)</f>
        <v>0.344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-0.0013952414125</v>
      </c>
      <c r="AB44" s="139" t="str">
        <f>IF(AA44&gt;=0,AA44,"")</f>
        <v/>
      </c>
      <c r="AC44" s="76">
        <f>IF(AA44&lt;0,AA44,"")</f>
        <v>-0.0013952414125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344.43</v>
      </c>
      <c r="F45" s="61">
        <v>1.72</v>
      </c>
      <c r="G45" s="74">
        <v>-0.10477</v>
      </c>
      <c r="H45" s="63">
        <f>MAX(G45,-0.12*F45)</f>
        <v>-0.10477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-0.0009021482775000001</v>
      </c>
      <c r="S45" s="60">
        <f>MIN($S$6/100*F45,150)</f>
        <v>0.2064</v>
      </c>
      <c r="T45" s="60">
        <f>MIN($T$6/100*F45,200)</f>
        <v>0.258</v>
      </c>
      <c r="U45" s="60">
        <f>MIN($U$6/100*F45,250)</f>
        <v>0.344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-0.0009021482775000001</v>
      </c>
      <c r="AB45" s="139" t="str">
        <f>IF(AA45&gt;=0,AA45,"")</f>
        <v/>
      </c>
      <c r="AC45" s="76">
        <f>IF(AA45&lt;0,AA45,"")</f>
        <v>-0.0009021482775000001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637.3</v>
      </c>
      <c r="F46" s="61">
        <v>1.72</v>
      </c>
      <c r="G46" s="74">
        <v>-0.10609</v>
      </c>
      <c r="H46" s="63">
        <f>MAX(G46,-0.12*F46)</f>
        <v>-0.10609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-0.001690278925</v>
      </c>
      <c r="S46" s="60">
        <f>MIN($S$6/100*F46,150)</f>
        <v>0.2064</v>
      </c>
      <c r="T46" s="60">
        <f>MIN($T$6/100*F46,200)</f>
        <v>0.258</v>
      </c>
      <c r="U46" s="60">
        <f>MIN($U$6/100*F46,250)</f>
        <v>0.344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-0.001690278925</v>
      </c>
      <c r="AB46" s="139" t="str">
        <f>IF(AA46&gt;=0,AA46,"")</f>
        <v/>
      </c>
      <c r="AC46" s="76">
        <f>IF(AA46&lt;0,AA46,"")</f>
        <v>-0.001690278925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167.61</v>
      </c>
      <c r="F47" s="61">
        <v>1.72</v>
      </c>
      <c r="G47" s="74">
        <v>-0.10609</v>
      </c>
      <c r="H47" s="63">
        <f>MAX(G47,-0.12*F47)</f>
        <v>-0.10609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-0.0004445436225000001</v>
      </c>
      <c r="S47" s="60">
        <f>MIN($S$6/100*F47,150)</f>
        <v>0.2064</v>
      </c>
      <c r="T47" s="60">
        <f>MIN($T$6/100*F47,200)</f>
        <v>0.258</v>
      </c>
      <c r="U47" s="60">
        <f>MIN($U$6/100*F47,250)</f>
        <v>0.344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-0.0004445436225000001</v>
      </c>
      <c r="AB47" s="139" t="str">
        <f>IF(AA47&gt;=0,AA47,"")</f>
        <v/>
      </c>
      <c r="AC47" s="76">
        <f>IF(AA47&lt;0,AA47,"")</f>
        <v>-0.0004445436225000001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311.89</v>
      </c>
      <c r="F48" s="61">
        <v>1.72</v>
      </c>
      <c r="G48" s="74">
        <v>-0.08898</v>
      </c>
      <c r="H48" s="63">
        <f>MAX(G48,-0.12*F48)</f>
        <v>-0.08898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-0.000693799305</v>
      </c>
      <c r="S48" s="60">
        <f>MIN($S$6/100*F48,150)</f>
        <v>0.2064</v>
      </c>
      <c r="T48" s="60">
        <f>MIN($T$6/100*F48,200)</f>
        <v>0.258</v>
      </c>
      <c r="U48" s="60">
        <f>MIN($U$6/100*F48,250)</f>
        <v>0.344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-0.000693799305</v>
      </c>
      <c r="AB48" s="139" t="str">
        <f>IF(AA48&gt;=0,AA48,"")</f>
        <v/>
      </c>
      <c r="AC48" s="76">
        <f>IF(AA48&lt;0,AA48,"")</f>
        <v>-0.000693799305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311.89</v>
      </c>
      <c r="F49" s="61">
        <v>1.72</v>
      </c>
      <c r="G49" s="74">
        <v>0.42449</v>
      </c>
      <c r="H49" s="63">
        <f>MAX(G49,-0.12*F49)</f>
        <v>0.42449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0.003309854652499999</v>
      </c>
      <c r="S49" s="60">
        <f>MIN($S$6/100*F49,150)</f>
        <v>0.2064</v>
      </c>
      <c r="T49" s="60">
        <f>MIN($T$6/100*F49,200)</f>
        <v>0.258</v>
      </c>
      <c r="U49" s="60">
        <f>MIN($U$6/100*F49,250)</f>
        <v>0.344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0.0009762936724999996</v>
      </c>
      <c r="Z49" s="67">
        <f>IF(AND(C49&gt;=50.1,G49&lt;0),($A$2)*ABS(G49)/40000,0)</f>
        <v>0</v>
      </c>
      <c r="AA49" s="67">
        <f>R49+Y49+Z49</f>
        <v>0.004286148324999999</v>
      </c>
      <c r="AB49" s="139">
        <f>IF(AA49&gt;=0,AA49,"")</f>
        <v>0.004286148324999999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279.35</v>
      </c>
      <c r="F50" s="61">
        <v>0</v>
      </c>
      <c r="G50" s="74">
        <v>-0.05924</v>
      </c>
      <c r="H50" s="63">
        <f>MAX(G50,-0.12*F50)</f>
        <v>-0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-0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223.48</v>
      </c>
      <c r="F51" s="61">
        <v>0</v>
      </c>
      <c r="G51" s="74">
        <v>0.00395</v>
      </c>
      <c r="H51" s="63">
        <f>MAX(G51,-0.12*F51)</f>
        <v>0.00395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2.206865E-5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2.206865E-5</v>
      </c>
      <c r="Z51" s="67">
        <f>IF(AND(C51&gt;=50.1,G51&lt;0),($A$2)*ABS(G51)/40000,0)</f>
        <v>0</v>
      </c>
      <c r="AA51" s="67">
        <f>R51+Y51+Z51</f>
        <v>4.41373E-5</v>
      </c>
      <c r="AB51" s="139">
        <f>IF(AA51&gt;=0,AA51,"")</f>
        <v>4.41373E-5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49.98</v>
      </c>
      <c r="D52" s="73">
        <f>ROUND(C52,2)</f>
        <v>49.98</v>
      </c>
      <c r="E52" s="60">
        <v>344.43</v>
      </c>
      <c r="F52" s="61">
        <v>0</v>
      </c>
      <c r="G52" s="74">
        <v>0.00526</v>
      </c>
      <c r="H52" s="63">
        <f>MAX(G52,-0.12*F52)</f>
        <v>0.00526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4.5292545E-5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4.5292545E-5</v>
      </c>
      <c r="Z52" s="67">
        <f>IF(AND(C52&gt;=50.1,G52&lt;0),($A$2)*ABS(G52)/40000,0)</f>
        <v>0</v>
      </c>
      <c r="AA52" s="67">
        <f>R52+Y52+Z52</f>
        <v>9.058509000000001E-5</v>
      </c>
      <c r="AB52" s="139">
        <f>IF(AA52&gt;=0,AA52,"")</f>
        <v>9.058509000000001E-5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50.05</v>
      </c>
      <c r="D53" s="73">
        <f>ROUND(C53,2)</f>
        <v>50.05</v>
      </c>
      <c r="E53" s="60">
        <v>0</v>
      </c>
      <c r="F53" s="61">
        <v>0</v>
      </c>
      <c r="G53" s="74">
        <v>0.00395</v>
      </c>
      <c r="H53" s="63">
        <f>MAX(G53,-0.12*F53)</f>
        <v>0.00395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50.05</v>
      </c>
      <c r="D54" s="73">
        <f>ROUND(C54,2)</f>
        <v>50.05</v>
      </c>
      <c r="E54" s="60">
        <v>0</v>
      </c>
      <c r="F54" s="61">
        <v>0</v>
      </c>
      <c r="G54" s="74">
        <v>0.00395</v>
      </c>
      <c r="H54" s="63">
        <f>MAX(G54,-0.12*F54)</f>
        <v>0.00395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0.00526</v>
      </c>
      <c r="H55" s="63">
        <f>MAX(G55,-0.12*F55)</f>
        <v>0.00526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279.35</v>
      </c>
      <c r="F56" s="61">
        <v>0</v>
      </c>
      <c r="G56" s="74">
        <v>0.00526</v>
      </c>
      <c r="H56" s="63">
        <f>MAX(G56,-0.12*F56)</f>
        <v>0.00526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3.6734525E-5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3.6734525E-5</v>
      </c>
      <c r="Z56" s="67">
        <f>IF(AND(C56&gt;=50.1,G56&lt;0),($A$2)*ABS(G56)/40000,0)</f>
        <v>0</v>
      </c>
      <c r="AA56" s="67">
        <f>R56+Y56+Z56</f>
        <v>7.346905E-5</v>
      </c>
      <c r="AB56" s="139">
        <f>IF(AA56&gt;=0,AA56,"")</f>
        <v>7.346905E-5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49.99</v>
      </c>
      <c r="D57" s="73">
        <f>ROUND(C57,2)</f>
        <v>49.99</v>
      </c>
      <c r="E57" s="60">
        <v>311.89</v>
      </c>
      <c r="F57" s="61">
        <v>0</v>
      </c>
      <c r="G57" s="74">
        <v>0.00659</v>
      </c>
      <c r="H57" s="63">
        <f>MAX(G57,-0.12*F57)</f>
        <v>0.00659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5.13838775E-5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5.13838775E-5</v>
      </c>
      <c r="Z57" s="67">
        <f>IF(AND(C57&gt;=50.1,G57&lt;0),($A$2)*ABS(G57)/40000,0)</f>
        <v>0</v>
      </c>
      <c r="AA57" s="67">
        <f>R57+Y57+Z57</f>
        <v>0.000102767755</v>
      </c>
      <c r="AB57" s="139">
        <f>IF(AA57&gt;=0,AA57,"")</f>
        <v>0.000102767755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49.99</v>
      </c>
      <c r="D58" s="73">
        <f>ROUND(C58,2)</f>
        <v>49.99</v>
      </c>
      <c r="E58" s="60">
        <v>311.89</v>
      </c>
      <c r="F58" s="61">
        <v>0</v>
      </c>
      <c r="G58" s="74">
        <v>0.00526</v>
      </c>
      <c r="H58" s="63">
        <f>MAX(G58,-0.12*F58)</f>
        <v>0.00526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4.1013535E-5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4.1013535E-5</v>
      </c>
      <c r="Z58" s="67">
        <f>IF(AND(C58&gt;=50.1,G58&lt;0),($A$2)*ABS(G58)/40000,0)</f>
        <v>0</v>
      </c>
      <c r="AA58" s="67">
        <f>R58+Y58+Z58</f>
        <v>8.202707E-5</v>
      </c>
      <c r="AB58" s="139">
        <f>IF(AA58&gt;=0,AA58,"")</f>
        <v>8.202707E-5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223.48</v>
      </c>
      <c r="F59" s="61">
        <v>0</v>
      </c>
      <c r="G59" s="74">
        <v>0.00526</v>
      </c>
      <c r="H59" s="63">
        <f>MAX(G59,-0.12*F59)</f>
        <v>0.00526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2.938762E-5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2.938762E-5</v>
      </c>
      <c r="Z59" s="67">
        <f>IF(AND(C59&gt;=50.1,G59&lt;0),($A$2)*ABS(G59)/40000,0)</f>
        <v>0</v>
      </c>
      <c r="AA59" s="67">
        <f>R59+Y59+Z59</f>
        <v>5.877524E-5</v>
      </c>
      <c r="AB59" s="139">
        <f>IF(AA59&gt;=0,AA59,"")</f>
        <v>5.877524E-5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111.74</v>
      </c>
      <c r="F60" s="61">
        <v>0</v>
      </c>
      <c r="G60" s="74">
        <v>0.01185</v>
      </c>
      <c r="H60" s="63">
        <f>MAX(G60,-0.12*F60)</f>
        <v>0.01185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3.3102975E-5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3.3102975E-5</v>
      </c>
      <c r="Z60" s="67">
        <f>IF(AND(C60&gt;=50.1,G60&lt;0),($A$2)*ABS(G60)/40000,0)</f>
        <v>0</v>
      </c>
      <c r="AA60" s="67">
        <f>R60+Y60+Z60</f>
        <v>6.620594999999999E-5</v>
      </c>
      <c r="AB60" s="139">
        <f>IF(AA60&gt;=0,AA60,"")</f>
        <v>6.620594999999999E-5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111.74</v>
      </c>
      <c r="F61" s="61">
        <v>0</v>
      </c>
      <c r="G61" s="74">
        <v>0.00659</v>
      </c>
      <c r="H61" s="63">
        <f>MAX(G61,-0.12*F61)</f>
        <v>0.00659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1.8409165E-5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1.8409165E-5</v>
      </c>
      <c r="Z61" s="67">
        <f>IF(AND(C61&gt;=50.1,G61&lt;0),($A$2)*ABS(G61)/40000,0)</f>
        <v>0</v>
      </c>
      <c r="AA61" s="67">
        <f>R61+Y61+Z61</f>
        <v>3.681833E-5</v>
      </c>
      <c r="AB61" s="139">
        <f>IF(AA61&gt;=0,AA61,"")</f>
        <v>3.681833E-5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0.00659</v>
      </c>
      <c r="H62" s="63">
        <f>MAX(G62,-0.12*F62)</f>
        <v>0.00659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50.01</v>
      </c>
      <c r="D63" s="73">
        <f>ROUND(C63,2)</f>
        <v>50.01</v>
      </c>
      <c r="E63" s="60">
        <v>223.48</v>
      </c>
      <c r="F63" s="61">
        <v>0</v>
      </c>
      <c r="G63" s="74">
        <v>0.00526</v>
      </c>
      <c r="H63" s="63">
        <f>MAX(G63,-0.12*F63)</f>
        <v>0.00526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2.938762E-5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2.938762E-5</v>
      </c>
      <c r="Z63" s="67">
        <f>IF(AND(C63&gt;=50.1,G63&lt;0),($A$2)*ABS(G63)/40000,0)</f>
        <v>0</v>
      </c>
      <c r="AA63" s="67">
        <f>R63+Y63+Z63</f>
        <v>5.877524E-5</v>
      </c>
      <c r="AB63" s="139">
        <f>IF(AA63&gt;=0,AA63,"")</f>
        <v>5.877524E-5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49.94</v>
      </c>
      <c r="D64" s="73">
        <f>ROUND(C64,2)</f>
        <v>49.94</v>
      </c>
      <c r="E64" s="60">
        <v>474.59</v>
      </c>
      <c r="F64" s="61">
        <v>0</v>
      </c>
      <c r="G64" s="74">
        <v>0.00659</v>
      </c>
      <c r="H64" s="63">
        <f>MAX(G64,-0.12*F64)</f>
        <v>0.00659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7.818870249999999E-5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7.818870249999999E-5</v>
      </c>
      <c r="Z64" s="67">
        <f>IF(AND(C64&gt;=50.1,G64&lt;0),($A$2)*ABS(G64)/40000,0)</f>
        <v>0</v>
      </c>
      <c r="AA64" s="67">
        <f>R64+Y64+Z64</f>
        <v>0.000156377405</v>
      </c>
      <c r="AB64" s="139">
        <f>IF(AA64&gt;=0,AA64,"")</f>
        <v>0.000156377405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</v>
      </c>
      <c r="D65" s="73">
        <f>ROUND(C65,2)</f>
        <v>49.9</v>
      </c>
      <c r="E65" s="60">
        <v>604.76</v>
      </c>
      <c r="F65" s="61">
        <v>0</v>
      </c>
      <c r="G65" s="74">
        <v>0.00395</v>
      </c>
      <c r="H65" s="63">
        <f>MAX(G65,-0.12*F65)</f>
        <v>0.00395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5.972005E-5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5.972005E-5</v>
      </c>
      <c r="Z65" s="67">
        <f>IF(AND(C65&gt;=50.1,G65&lt;0),($A$2)*ABS(G65)/40000,0)</f>
        <v>0</v>
      </c>
      <c r="AA65" s="67">
        <f>R65+Y65+Z65</f>
        <v>0.0001194401</v>
      </c>
      <c r="AB65" s="139">
        <f>IF(AA65&gt;=0,AA65,"")</f>
        <v>0.0001194401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223.48</v>
      </c>
      <c r="F66" s="61">
        <v>0</v>
      </c>
      <c r="G66" s="74">
        <v>0.00395</v>
      </c>
      <c r="H66" s="63">
        <f>MAX(G66,-0.12*F66)</f>
        <v>0.00395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2.206865E-5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2.206865E-5</v>
      </c>
      <c r="Z66" s="67">
        <f>IF(AND(C66&gt;=50.1,G66&lt;0),($A$2)*ABS(G66)/40000,0)</f>
        <v>0</v>
      </c>
      <c r="AA66" s="67">
        <f>R66+Y66+Z66</f>
        <v>4.41373E-5</v>
      </c>
      <c r="AB66" s="139">
        <f>IF(AA66&gt;=0,AA66,"")</f>
        <v>4.41373E-5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311.89</v>
      </c>
      <c r="F67" s="61">
        <v>0</v>
      </c>
      <c r="G67" s="74">
        <v>0.00263</v>
      </c>
      <c r="H67" s="63">
        <f>MAX(G67,-0.12*F67)</f>
        <v>0.00263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2.05067675E-5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2.05067675E-5</v>
      </c>
      <c r="Z67" s="67">
        <f>IF(AND(C67&gt;=50.1,G67&lt;0),($A$2)*ABS(G67)/40000,0)</f>
        <v>0</v>
      </c>
      <c r="AA67" s="67">
        <f>R67+Y67+Z67</f>
        <v>4.1013535E-5</v>
      </c>
      <c r="AB67" s="139">
        <f>IF(AA67&gt;=0,AA67,"")</f>
        <v>4.1013535E-5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50.01</v>
      </c>
      <c r="D68" s="73">
        <f>ROUND(C68,2)</f>
        <v>50.01</v>
      </c>
      <c r="E68" s="60">
        <v>223.48</v>
      </c>
      <c r="F68" s="61">
        <v>0</v>
      </c>
      <c r="G68" s="74">
        <v>0.00395</v>
      </c>
      <c r="H68" s="63">
        <f>MAX(G68,-0.12*F68)</f>
        <v>0.00395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2.206865E-5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2.206865E-5</v>
      </c>
      <c r="Z68" s="67">
        <f>IF(AND(C68&gt;=50.1,G68&lt;0),($A$2)*ABS(G68)/40000,0)</f>
        <v>0</v>
      </c>
      <c r="AA68" s="67">
        <f>R68+Y68+Z68</f>
        <v>4.41373E-5</v>
      </c>
      <c r="AB68" s="139">
        <f>IF(AA68&gt;=0,AA68,"")</f>
        <v>4.41373E-5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49.89</v>
      </c>
      <c r="D69" s="73">
        <f>ROUND(C69,2)</f>
        <v>49.89</v>
      </c>
      <c r="E69" s="60">
        <v>637.3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409.51</v>
      </c>
      <c r="F70" s="61">
        <v>0</v>
      </c>
      <c r="G70" s="74">
        <v>0.00395</v>
      </c>
      <c r="H70" s="63">
        <f>MAX(G70,-0.12*F70)</f>
        <v>0.00395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4.04391125E-5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4.04391125E-5</v>
      </c>
      <c r="Z70" s="67">
        <f>IF(AND(C70&gt;=50.1,G70&lt;0),($A$2)*ABS(G70)/40000,0)</f>
        <v>0</v>
      </c>
      <c r="AA70" s="67">
        <f>R70+Y70+Z70</f>
        <v>8.0878225E-5</v>
      </c>
      <c r="AB70" s="139">
        <f>IF(AA70&gt;=0,AA70,"")</f>
        <v>8.0878225E-5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223.48</v>
      </c>
      <c r="F71" s="61">
        <v>0</v>
      </c>
      <c r="G71" s="74">
        <v>0.00263</v>
      </c>
      <c r="H71" s="63">
        <f>MAX(G71,-0.12*F71)</f>
        <v>0.00263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1.469381E-5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1.469381E-5</v>
      </c>
      <c r="Z71" s="67">
        <f>IF(AND(C71&gt;=50.1,G71&lt;0),($A$2)*ABS(G71)/40000,0)</f>
        <v>0</v>
      </c>
      <c r="AA71" s="67">
        <f>R71+Y71+Z71</f>
        <v>2.938762E-5</v>
      </c>
      <c r="AB71" s="139">
        <f>IF(AA71&gt;=0,AA71,"")</f>
        <v>2.938762E-5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</v>
      </c>
      <c r="D72" s="73">
        <f>ROUND(C72,2)</f>
        <v>50</v>
      </c>
      <c r="E72" s="60">
        <v>279.35</v>
      </c>
      <c r="F72" s="61">
        <v>0</v>
      </c>
      <c r="G72" s="74">
        <v>0.00659</v>
      </c>
      <c r="H72" s="63">
        <f>MAX(G72,-0.12*F72)</f>
        <v>0.00659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4.602291250000001E-5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4.602291250000001E-5</v>
      </c>
      <c r="Z72" s="67">
        <f>IF(AND(C72&gt;=50.1,G72&lt;0),($A$2)*ABS(G72)/40000,0)</f>
        <v>0</v>
      </c>
      <c r="AA72" s="67">
        <f>R72+Y72+Z72</f>
        <v>9.204582500000001E-5</v>
      </c>
      <c r="AB72" s="139">
        <f>IF(AA72&gt;=0,AA72,"")</f>
        <v>9.204582500000001E-5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279.35</v>
      </c>
      <c r="F73" s="61">
        <v>1.72</v>
      </c>
      <c r="G73" s="74">
        <v>0.07691000000000001</v>
      </c>
      <c r="H73" s="63">
        <f>MAX(G73,-0.12*F73)</f>
        <v>0.07691000000000001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0.0005371202125000001</v>
      </c>
      <c r="S73" s="60">
        <f>MIN($S$6/100*F73,150)</f>
        <v>0.2064</v>
      </c>
      <c r="T73" s="60">
        <f>MIN($T$6/100*F73,200)</f>
        <v>0.258</v>
      </c>
      <c r="U73" s="60">
        <f>MIN($U$6/100*F73,250)</f>
        <v>0.344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0.0005371202125000001</v>
      </c>
      <c r="AB73" s="139">
        <f>IF(AA73&gt;=0,AA73,"")</f>
        <v>0.0005371202125000001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223.48</v>
      </c>
      <c r="F74" s="61">
        <v>1.72</v>
      </c>
      <c r="G74" s="74">
        <v>-0.07976</v>
      </c>
      <c r="H74" s="63">
        <f>MAX(G74,-0.12*F74)</f>
        <v>-0.07976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-0.0004456191199999999</v>
      </c>
      <c r="S74" s="60">
        <f>MIN($S$6/100*F74,150)</f>
        <v>0.2064</v>
      </c>
      <c r="T74" s="60">
        <f>MIN($T$6/100*F74,200)</f>
        <v>0.258</v>
      </c>
      <c r="U74" s="60">
        <f>MIN($U$6/100*F74,250)</f>
        <v>0.344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-0.0004456191199999999</v>
      </c>
      <c r="AB74" s="139" t="str">
        <f>IF(AA74&gt;=0,AA74,"")</f>
        <v/>
      </c>
      <c r="AC74" s="76">
        <f>IF(AA74&lt;0,AA74,"")</f>
        <v>-0.0004456191199999999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442.05</v>
      </c>
      <c r="F75" s="61">
        <v>1.72</v>
      </c>
      <c r="G75" s="74">
        <v>-0.08371000000000001</v>
      </c>
      <c r="H75" s="63">
        <f>MAX(G75,-0.12*F75)</f>
        <v>-0.08371000000000001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-0.0009251001375000001</v>
      </c>
      <c r="S75" s="60">
        <f>MIN($S$6/100*F75,150)</f>
        <v>0.2064</v>
      </c>
      <c r="T75" s="60">
        <f>MIN($T$6/100*F75,200)</f>
        <v>0.258</v>
      </c>
      <c r="U75" s="60">
        <f>MIN($U$6/100*F75,250)</f>
        <v>0.344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-0.0009251001375000001</v>
      </c>
      <c r="AB75" s="139" t="str">
        <f>IF(AA75&gt;=0,AA75,"")</f>
        <v/>
      </c>
      <c r="AC75" s="76">
        <f>IF(AA75&lt;0,AA75,"")</f>
        <v>-0.0009251001375000001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50.01</v>
      </c>
      <c r="D76" s="73">
        <f>ROUND(C76,2)</f>
        <v>50.01</v>
      </c>
      <c r="E76" s="60">
        <v>223.48</v>
      </c>
      <c r="F76" s="61">
        <v>1.72</v>
      </c>
      <c r="G76" s="74">
        <v>0.42186</v>
      </c>
      <c r="H76" s="63">
        <f>MAX(G76,-0.12*F76)</f>
        <v>0.42186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0.00235693182</v>
      </c>
      <c r="S76" s="60">
        <f>MIN($S$6/100*F76,150)</f>
        <v>0.2064</v>
      </c>
      <c r="T76" s="60">
        <f>MIN($T$6/100*F76,200)</f>
        <v>0.258</v>
      </c>
      <c r="U76" s="60">
        <f>MIN($U$6/100*F76,250)</f>
        <v>0.344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0.0006848544599999999</v>
      </c>
      <c r="Z76" s="67">
        <f>IF(AND(C76&gt;=50.1,G76&lt;0),($A$2)*ABS(G76)/40000,0)</f>
        <v>0</v>
      </c>
      <c r="AA76" s="67">
        <f>R76+Y76+Z76</f>
        <v>0.00304178628</v>
      </c>
      <c r="AB76" s="139">
        <f>IF(AA76&gt;=0,AA76,"")</f>
        <v>0.00304178628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111.74</v>
      </c>
      <c r="F77" s="61">
        <v>0</v>
      </c>
      <c r="G77" s="74">
        <v>-0.1501</v>
      </c>
      <c r="H77" s="63">
        <f>MAX(G77,-0.12*F77)</f>
        <v>-0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50.04</v>
      </c>
      <c r="D78" s="73">
        <f>ROUND(C78,2)</f>
        <v>50.04</v>
      </c>
      <c r="E78" s="60">
        <v>55.87</v>
      </c>
      <c r="F78" s="61">
        <v>0</v>
      </c>
      <c r="G78" s="74">
        <v>0.00263</v>
      </c>
      <c r="H78" s="63">
        <f>MAX(G78,-0.12*F78)</f>
        <v>0.00263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3.6734525E-6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3.6734525E-6</v>
      </c>
      <c r="Z78" s="67">
        <f>IF(AND(C78&gt;=50.1,G78&lt;0),($A$2)*ABS(G78)/40000,0)</f>
        <v>0</v>
      </c>
      <c r="AA78" s="67">
        <f>R78+Y78+Z78</f>
        <v>7.346904999999999E-6</v>
      </c>
      <c r="AB78" s="139">
        <f>IF(AA78&gt;=0,AA78,"")</f>
        <v>7.346904999999999E-6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223.48</v>
      </c>
      <c r="F79" s="61">
        <v>0</v>
      </c>
      <c r="G79" s="74">
        <v>0.00395</v>
      </c>
      <c r="H79" s="63">
        <f>MAX(G79,-0.12*F79)</f>
        <v>0.00395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2.206865E-5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2.206865E-5</v>
      </c>
      <c r="Z79" s="67">
        <f>IF(AND(C79&gt;=50.1,G79&lt;0),($A$2)*ABS(G79)/40000,0)</f>
        <v>0</v>
      </c>
      <c r="AA79" s="67">
        <f>R79+Y79+Z79</f>
        <v>4.41373E-5</v>
      </c>
      <c r="AB79" s="139">
        <f>IF(AA79&gt;=0,AA79,"")</f>
        <v>4.41373E-5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0.00395</v>
      </c>
      <c r="H80" s="63">
        <f>MAX(G80,-0.12*F80)</f>
        <v>0.00395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442.05</v>
      </c>
      <c r="F81" s="61">
        <v>0</v>
      </c>
      <c r="G81" s="74">
        <v>0.00659</v>
      </c>
      <c r="H81" s="63">
        <f>MAX(G81,-0.12*F81)</f>
        <v>0.00659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7.282773750000001E-5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7.282773750000001E-5</v>
      </c>
      <c r="Z81" s="67">
        <f>IF(AND(C81&gt;=50.1,G81&lt;0),($A$2)*ABS(G81)/40000,0)</f>
        <v>0</v>
      </c>
      <c r="AA81" s="67">
        <f>R81+Y81+Z81</f>
        <v>0.000145655475</v>
      </c>
      <c r="AB81" s="139">
        <f>IF(AA81&gt;=0,AA81,"")</f>
        <v>0.000145655475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49.99</v>
      </c>
      <c r="D82" s="73">
        <f>ROUND(C82,2)</f>
        <v>49.99</v>
      </c>
      <c r="E82" s="60">
        <v>311.89</v>
      </c>
      <c r="F82" s="61">
        <v>0</v>
      </c>
      <c r="G82" s="74">
        <v>0.00526</v>
      </c>
      <c r="H82" s="63">
        <f>MAX(G82,-0.12*F82)</f>
        <v>0.00526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4.1013535E-5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4.1013535E-5</v>
      </c>
      <c r="Z82" s="67">
        <f>IF(AND(C82&gt;=50.1,G82&lt;0),($A$2)*ABS(G82)/40000,0)</f>
        <v>0</v>
      </c>
      <c r="AA82" s="67">
        <f>R82+Y82+Z82</f>
        <v>8.202707E-5</v>
      </c>
      <c r="AB82" s="139">
        <f>IF(AA82&gt;=0,AA82,"")</f>
        <v>8.202707E-5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474.59</v>
      </c>
      <c r="F83" s="61">
        <v>0</v>
      </c>
      <c r="G83" s="74">
        <v>0.00659</v>
      </c>
      <c r="H83" s="63">
        <f>MAX(G83,-0.12*F83)</f>
        <v>0.00659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7.818870249999999E-5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7.818870249999999E-5</v>
      </c>
      <c r="Z83" s="67">
        <f>IF(AND(C83&gt;=50.1,G83&lt;0),($A$2)*ABS(G83)/40000,0)</f>
        <v>0</v>
      </c>
      <c r="AA83" s="67">
        <f>R83+Y83+Z83</f>
        <v>0.000156377405</v>
      </c>
      <c r="AB83" s="139">
        <f>IF(AA83&gt;=0,AA83,"")</f>
        <v>0.000156377405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376.97</v>
      </c>
      <c r="F84" s="61">
        <v>0</v>
      </c>
      <c r="G84" s="74">
        <v>0.00526</v>
      </c>
      <c r="H84" s="63">
        <f>MAX(G84,-0.12*F84)</f>
        <v>0.00526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4.9571555E-5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4.9571555E-5</v>
      </c>
      <c r="Z84" s="67">
        <f>IF(AND(C84&gt;=50.1,G84&lt;0),($A$2)*ABS(G84)/40000,0)</f>
        <v>0</v>
      </c>
      <c r="AA84" s="67">
        <f>R84+Y84+Z84</f>
        <v>9.914311E-5</v>
      </c>
      <c r="AB84" s="139">
        <f>IF(AA84&gt;=0,AA84,"")</f>
        <v>9.914311E-5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279.35</v>
      </c>
      <c r="F85" s="61">
        <v>0</v>
      </c>
      <c r="G85" s="74">
        <v>0.00395</v>
      </c>
      <c r="H85" s="63">
        <f>MAX(G85,-0.12*F85)</f>
        <v>0.00395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2.758581250000001E-5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2.758581250000001E-5</v>
      </c>
      <c r="Z85" s="67">
        <f>IF(AND(C85&gt;=50.1,G85&lt;0),($A$2)*ABS(G85)/40000,0)</f>
        <v>0</v>
      </c>
      <c r="AA85" s="67">
        <f>R85+Y85+Z85</f>
        <v>5.517162500000001E-5</v>
      </c>
      <c r="AB85" s="139">
        <f>IF(AA85&gt;=0,AA85,"")</f>
        <v>5.517162500000001E-5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279.35</v>
      </c>
      <c r="F86" s="61">
        <v>0</v>
      </c>
      <c r="G86" s="74">
        <v>0.00659</v>
      </c>
      <c r="H86" s="63">
        <f>MAX(G86,-0.12*F86)</f>
        <v>0.00659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4.602291250000001E-5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4.602291250000001E-5</v>
      </c>
      <c r="Z86" s="67">
        <f>IF(AND(C86&gt;=50.1,G86&lt;0),($A$2)*ABS(G86)/40000,0)</f>
        <v>0</v>
      </c>
      <c r="AA86" s="67">
        <f>R86+Y86+Z86</f>
        <v>9.204582500000001E-5</v>
      </c>
      <c r="AB86" s="139">
        <f>IF(AA86&gt;=0,AA86,"")</f>
        <v>9.204582500000001E-5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223.48</v>
      </c>
      <c r="F87" s="61">
        <v>0</v>
      </c>
      <c r="G87" s="74">
        <v>0.00659</v>
      </c>
      <c r="H87" s="63">
        <f>MAX(G87,-0.12*F87)</f>
        <v>0.00659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3.681833E-5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3.681833E-5</v>
      </c>
      <c r="Z87" s="67">
        <f>IF(AND(C87&gt;=50.1,G87&lt;0),($A$2)*ABS(G87)/40000,0)</f>
        <v>0</v>
      </c>
      <c r="AA87" s="67">
        <f>R87+Y87+Z87</f>
        <v>7.363666E-5</v>
      </c>
      <c r="AB87" s="139">
        <f>IF(AA87&gt;=0,AA87,"")</f>
        <v>7.363666E-5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55.87</v>
      </c>
      <c r="F88" s="61">
        <v>0</v>
      </c>
      <c r="G88" s="74">
        <v>0.00659</v>
      </c>
      <c r="H88" s="63">
        <f>MAX(G88,-0.12*F88)</f>
        <v>0.00659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9.2045825E-6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9.2045825E-6</v>
      </c>
      <c r="Z88" s="67">
        <f>IF(AND(C88&gt;=50.1,G88&lt;0),($A$2)*ABS(G88)/40000,0)</f>
        <v>0</v>
      </c>
      <c r="AA88" s="67">
        <f>R88+Y88+Z88</f>
        <v>1.8409165E-5</v>
      </c>
      <c r="AB88" s="139">
        <f>IF(AA88&gt;=0,AA88,"")</f>
        <v>1.8409165E-5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</v>
      </c>
      <c r="D89" s="73">
        <f>ROUND(C89,2)</f>
        <v>50</v>
      </c>
      <c r="E89" s="60">
        <v>279.35</v>
      </c>
      <c r="F89" s="61">
        <v>0</v>
      </c>
      <c r="G89" s="74">
        <v>0.00526</v>
      </c>
      <c r="H89" s="63">
        <f>MAX(G89,-0.12*F89)</f>
        <v>0.00526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3.6734525E-5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3.6734525E-5</v>
      </c>
      <c r="Z89" s="67">
        <f>IF(AND(C89&gt;=50.1,G89&lt;0),($A$2)*ABS(G89)/40000,0)</f>
        <v>0</v>
      </c>
      <c r="AA89" s="67">
        <f>R89+Y89+Z89</f>
        <v>7.346905E-5</v>
      </c>
      <c r="AB89" s="139">
        <f>IF(AA89&gt;=0,AA89,"")</f>
        <v>7.346905E-5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311.89</v>
      </c>
      <c r="F90" s="61">
        <v>0</v>
      </c>
      <c r="G90" s="74">
        <v>0.00526</v>
      </c>
      <c r="H90" s="63">
        <f>MAX(G90,-0.12*F90)</f>
        <v>0.00526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4.1013535E-5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4.1013535E-5</v>
      </c>
      <c r="Z90" s="67">
        <f>IF(AND(C90&gt;=50.1,G90&lt;0),($A$2)*ABS(G90)/40000,0)</f>
        <v>0</v>
      </c>
      <c r="AA90" s="67">
        <f>R90+Y90+Z90</f>
        <v>8.202707E-5</v>
      </c>
      <c r="AB90" s="139">
        <f>IF(AA90&gt;=0,AA90,"")</f>
        <v>8.202707E-5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223.48</v>
      </c>
      <c r="F91" s="61">
        <v>0</v>
      </c>
      <c r="G91" s="74">
        <v>0.00526</v>
      </c>
      <c r="H91" s="63">
        <f>MAX(G91,-0.12*F91)</f>
        <v>0.00526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2.938762E-5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2.938762E-5</v>
      </c>
      <c r="Z91" s="67">
        <f>IF(AND(C91&gt;=50.1,G91&lt;0),($A$2)*ABS(G91)/40000,0)</f>
        <v>0</v>
      </c>
      <c r="AA91" s="67">
        <f>R91+Y91+Z91</f>
        <v>5.877524E-5</v>
      </c>
      <c r="AB91" s="139">
        <f>IF(AA91&gt;=0,AA91,"")</f>
        <v>5.877524E-5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49.98</v>
      </c>
      <c r="D92" s="73">
        <f>ROUND(C92,2)</f>
        <v>49.98</v>
      </c>
      <c r="E92" s="60">
        <v>344.43</v>
      </c>
      <c r="F92" s="61">
        <v>0</v>
      </c>
      <c r="G92" s="74">
        <v>0.00526</v>
      </c>
      <c r="H92" s="63">
        <f>MAX(G92,-0.12*F92)</f>
        <v>0.00526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4.5292545E-5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4.5292545E-5</v>
      </c>
      <c r="Z92" s="67">
        <f>IF(AND(C92&gt;=50.1,G92&lt;0),($A$2)*ABS(G92)/40000,0)</f>
        <v>0</v>
      </c>
      <c r="AA92" s="67">
        <f>R92+Y92+Z92</f>
        <v>9.058509000000001E-5</v>
      </c>
      <c r="AB92" s="139">
        <f>IF(AA92&gt;=0,AA92,"")</f>
        <v>9.058509000000001E-5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279.35</v>
      </c>
      <c r="F93" s="61">
        <v>0</v>
      </c>
      <c r="G93" s="74">
        <v>0.00659</v>
      </c>
      <c r="H93" s="63">
        <f>MAX(G93,-0.12*F93)</f>
        <v>0.00659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4.602291250000001E-5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4.602291250000001E-5</v>
      </c>
      <c r="Z93" s="67">
        <f>IF(AND(C93&gt;=50.1,G93&lt;0),($A$2)*ABS(G93)/40000,0)</f>
        <v>0</v>
      </c>
      <c r="AA93" s="67">
        <f>R93+Y93+Z93</f>
        <v>9.204582500000001E-5</v>
      </c>
      <c r="AB93" s="139">
        <f>IF(AA93&gt;=0,AA93,"")</f>
        <v>9.204582500000001E-5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279.35</v>
      </c>
      <c r="F94" s="61">
        <v>0</v>
      </c>
      <c r="G94" s="74">
        <v>0.00526</v>
      </c>
      <c r="H94" s="63">
        <f>MAX(G94,-0.12*F94)</f>
        <v>0.00526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3.6734525E-5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3.6734525E-5</v>
      </c>
      <c r="Z94" s="67">
        <f>IF(AND(C94&gt;=50.1,G94&lt;0),($A$2)*ABS(G94)/40000,0)</f>
        <v>0</v>
      </c>
      <c r="AA94" s="67">
        <f>R94+Y94+Z94</f>
        <v>7.346905E-5</v>
      </c>
      <c r="AB94" s="139">
        <f>IF(AA94&gt;=0,AA94,"")</f>
        <v>7.346905E-5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111.74</v>
      </c>
      <c r="F95" s="61">
        <v>0</v>
      </c>
      <c r="G95" s="74">
        <v>0.00659</v>
      </c>
      <c r="H95" s="63">
        <f>MAX(G95,-0.12*F95)</f>
        <v>0.00659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1.8409165E-5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1.8409165E-5</v>
      </c>
      <c r="Z95" s="67">
        <f>IF(AND(C95&gt;=50.1,G95&lt;0),($A$2)*ABS(G95)/40000,0)</f>
        <v>0</v>
      </c>
      <c r="AA95" s="67">
        <f>R95+Y95+Z95</f>
        <v>3.681833E-5</v>
      </c>
      <c r="AB95" s="139">
        <f>IF(AA95&gt;=0,AA95,"")</f>
        <v>3.681833E-5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344.43</v>
      </c>
      <c r="F96" s="61">
        <v>0</v>
      </c>
      <c r="G96" s="74">
        <v>0.009220000000000001</v>
      </c>
      <c r="H96" s="63">
        <f>MAX(G96,-0.12*F96)</f>
        <v>0.009220000000000001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7.939111500000001E-5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7.939111500000001E-5</v>
      </c>
      <c r="Z96" s="67">
        <f>IF(AND(C96&gt;=50.1,G96&lt;0),($A$2)*ABS(G96)/40000,0)</f>
        <v>0</v>
      </c>
      <c r="AA96" s="67">
        <f>R96+Y96+Z96</f>
        <v>0.00015878223</v>
      </c>
      <c r="AB96" s="139">
        <f>IF(AA96&gt;=0,AA96,"")</f>
        <v>0.00015878223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50.01</v>
      </c>
      <c r="D97" s="73">
        <f>ROUND(C97,2)</f>
        <v>50.01</v>
      </c>
      <c r="E97" s="60">
        <v>223.48</v>
      </c>
      <c r="F97" s="61">
        <v>0</v>
      </c>
      <c r="G97" s="74">
        <v>0.00526</v>
      </c>
      <c r="H97" s="63">
        <f>MAX(G97,-0.12*F97)</f>
        <v>0.00526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2.938762E-5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2.938762E-5</v>
      </c>
      <c r="Z97" s="67">
        <f>IF(AND(C97&gt;=50.1,G97&lt;0),($A$2)*ABS(G97)/40000,0)</f>
        <v>0</v>
      </c>
      <c r="AA97" s="67">
        <f>R97+Y97+Z97</f>
        <v>5.877524E-5</v>
      </c>
      <c r="AB97" s="139">
        <f>IF(AA97&gt;=0,AA97,"")</f>
        <v>5.877524E-5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111.74</v>
      </c>
      <c r="F98" s="61">
        <v>0</v>
      </c>
      <c r="G98" s="74">
        <v>0.00526</v>
      </c>
      <c r="H98" s="63">
        <f>MAX(G98,-0.12*F98)</f>
        <v>0.00526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1.469381E-5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1.469381E-5</v>
      </c>
      <c r="Z98" s="67">
        <f>IF(AND(C98&gt;=50.1,G98&lt;0),($A$2)*ABS(G98)/40000,0)</f>
        <v>0</v>
      </c>
      <c r="AA98" s="67">
        <f>R98+Y98+Z98</f>
        <v>2.938762E-5</v>
      </c>
      <c r="AB98" s="139">
        <f>IF(AA98&gt;=0,AA98,"")</f>
        <v>2.938762E-5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167.61</v>
      </c>
      <c r="F99" s="61">
        <v>0</v>
      </c>
      <c r="G99" s="74">
        <v>0.00526</v>
      </c>
      <c r="H99" s="63">
        <f>MAX(G99,-0.12*F99)</f>
        <v>0.00526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2.2040715E-5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2.2040715E-5</v>
      </c>
      <c r="Z99" s="67">
        <f>IF(AND(C99&gt;=50.1,G99&lt;0),($A$2)*ABS(G99)/40000,0)</f>
        <v>0</v>
      </c>
      <c r="AA99" s="67">
        <f>R99+Y99+Z99</f>
        <v>4.408143E-5</v>
      </c>
      <c r="AB99" s="139">
        <f>IF(AA99&gt;=0,AA99,"")</f>
        <v>4.408143E-5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49.97</v>
      </c>
      <c r="D100" s="73">
        <f>ROUND(C100,2)</f>
        <v>49.97</v>
      </c>
      <c r="E100" s="60">
        <v>376.97</v>
      </c>
      <c r="F100" s="61">
        <v>0</v>
      </c>
      <c r="G100" s="74">
        <v>0.00526</v>
      </c>
      <c r="H100" s="63">
        <f>MAX(G100,-0.12*F100)</f>
        <v>0.00526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4.9571555E-5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4.9571555E-5</v>
      </c>
      <c r="Z100" s="67">
        <f>IF(AND(C100&gt;=50.1,G100&lt;0),($A$2)*ABS(G100)/40000,0)</f>
        <v>0</v>
      </c>
      <c r="AA100" s="67">
        <f>R100+Y100+Z100</f>
        <v>9.914311E-5</v>
      </c>
      <c r="AB100" s="139">
        <f>IF(AA100&gt;=0,AA100,"")</f>
        <v>9.914311E-5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49.98</v>
      </c>
      <c r="D101" s="73">
        <f>ROUND(C101,2)</f>
        <v>49.98</v>
      </c>
      <c r="E101" s="60">
        <v>344.43</v>
      </c>
      <c r="F101" s="61">
        <v>0</v>
      </c>
      <c r="G101" s="74">
        <v>0.00526</v>
      </c>
      <c r="H101" s="63">
        <f>MAX(G101,-0.12*F101)</f>
        <v>0.00526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4.5292545E-5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4.5292545E-5</v>
      </c>
      <c r="Z101" s="67">
        <f>IF(AND(C101&gt;=50.1,G101&lt;0),($A$2)*ABS(G101)/40000,0)</f>
        <v>0</v>
      </c>
      <c r="AA101" s="67">
        <f>R101+Y101+Z101</f>
        <v>9.058509000000001E-5</v>
      </c>
      <c r="AB101" s="139">
        <f>IF(AA101&gt;=0,AA101,"")</f>
        <v>9.058509000000001E-5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344.43</v>
      </c>
      <c r="F102" s="61">
        <v>0</v>
      </c>
      <c r="G102" s="74">
        <v>0.00526</v>
      </c>
      <c r="H102" s="63">
        <f>MAX(G102,-0.12*F102)</f>
        <v>0.00526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4.5292545E-5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4.5292545E-5</v>
      </c>
      <c r="Z102" s="67">
        <f>IF(AND(C102&gt;=50.1,G102&lt;0),($A$2)*ABS(G102)/40000,0)</f>
        <v>0</v>
      </c>
      <c r="AA102" s="67">
        <f>R102+Y102+Z102</f>
        <v>9.058509000000001E-5</v>
      </c>
      <c r="AB102" s="139">
        <f>IF(AA102&gt;=0,AA102,"")</f>
        <v>9.058509000000001E-5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223.48</v>
      </c>
      <c r="F103" s="61">
        <v>0</v>
      </c>
      <c r="G103" s="100">
        <v>0.00526</v>
      </c>
      <c r="H103" s="101">
        <f>MAX(G103,-0.12*F103)</f>
        <v>0.00526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2.938762E-5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2.938762E-5</v>
      </c>
      <c r="Z103" s="67">
        <f>IF(AND(C103&gt;=50.1,G103&lt;0),($A$2)*ABS(G103)/40000,0)</f>
        <v>0</v>
      </c>
      <c r="AA103" s="106">
        <f>R103+Y103+Z103</f>
        <v>5.877524E-5</v>
      </c>
      <c r="AB103" s="140">
        <f>IF(AA103&gt;=0,AA103,"")</f>
        <v>5.877524E-5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49.99406250000001</v>
      </c>
      <c r="D104" s="110">
        <f>ROUND(C104,2)</f>
        <v>49.99</v>
      </c>
      <c r="E104" s="111">
        <f>AVERAGE(E6:E103)</f>
        <v>275.9229166666665</v>
      </c>
      <c r="F104" s="111">
        <f>AVERAGE(F6:F103)</f>
        <v>0.3225</v>
      </c>
      <c r="G104" s="112">
        <f>SUM(G8:G103)/4</f>
        <v>0.1745925000000001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0.001168249675</v>
      </c>
      <c r="S104" s="113"/>
      <c r="T104" s="113"/>
      <c r="U104" s="113"/>
      <c r="V104" s="113"/>
      <c r="W104" s="113"/>
      <c r="X104" s="113"/>
      <c r="Y104" s="114">
        <f>SUM(Y8:Y103)</f>
        <v>0.005433605362999999</v>
      </c>
      <c r="Z104" s="114">
        <f>SUM(Z8:Z103)</f>
        <v>0</v>
      </c>
      <c r="AA104" s="115">
        <f>SUM(AA8:AA103)</f>
        <v>0.006601855038000003</v>
      </c>
      <c r="AB104" s="116">
        <f>SUM(AB8:AB103)</f>
        <v>0.01703033057300001</v>
      </c>
      <c r="AC104" s="117">
        <f>SUM(AC8:AC103)</f>
        <v>-0.010428475535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0.000233649935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0.006601855038000003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55.8702</v>
      </c>
      <c r="AH152" s="86">
        <f>MIN(AG152,$C$2)</f>
        <v>55.8702</v>
      </c>
    </row>
    <row r="153" spans="1:37" customHeight="1" ht="16">
      <c r="AE153" s="16"/>
      <c r="AF153" s="133">
        <f>ROUND((AF152-0.01),2)</f>
        <v>50.03</v>
      </c>
      <c r="AG153" s="134">
        <f>2*$A$2/5</f>
        <v>111.7404</v>
      </c>
      <c r="AH153" s="86">
        <f>MIN(AG153,$C$2)</f>
        <v>111.7404</v>
      </c>
    </row>
    <row r="154" spans="1:37" customHeight="1" ht="16">
      <c r="AE154" s="16"/>
      <c r="AF154" s="133">
        <f>ROUND((AF153-0.01),2)</f>
        <v>50.02</v>
      </c>
      <c r="AG154" s="134">
        <f>3*$A$2/5</f>
        <v>167.6106</v>
      </c>
      <c r="AH154" s="86">
        <f>MIN(AG154,$C$2)</f>
        <v>167.6106</v>
      </c>
    </row>
    <row r="155" spans="1:37" customHeight="1" ht="16">
      <c r="AE155" s="16"/>
      <c r="AF155" s="133">
        <f>ROUND((AF154-0.01),2)</f>
        <v>50.01</v>
      </c>
      <c r="AG155" s="134">
        <f>4*$A$2/5</f>
        <v>223.4808</v>
      </c>
      <c r="AH155" s="86">
        <f>MIN(AG155,$C$2)</f>
        <v>223.4808</v>
      </c>
    </row>
    <row r="156" spans="1:37" customHeight="1" ht="16">
      <c r="AE156" s="16"/>
      <c r="AF156" s="133">
        <f>ROUND((AF155-0.01),2)</f>
        <v>50</v>
      </c>
      <c r="AG156" s="134">
        <f>5*$A$2/5</f>
        <v>279.351</v>
      </c>
      <c r="AH156" s="86">
        <f>MIN(AG156,$C$2)</f>
        <v>279.351</v>
      </c>
    </row>
    <row r="157" spans="1:37" customHeight="1" ht="16">
      <c r="AE157" s="16"/>
      <c r="AF157" s="133">
        <f>ROUND((AF156-0.01),2)</f>
        <v>49.99</v>
      </c>
      <c r="AG157" s="134">
        <f>50+15*$A$2/16</f>
        <v>311.8915625</v>
      </c>
      <c r="AH157" s="86">
        <f>MIN(AG157,$C$2)</f>
        <v>311.8915625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344.432125</v>
      </c>
      <c r="AH158" s="86">
        <f>MIN(AG158,$C$2)</f>
        <v>344.432125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376.9726875</v>
      </c>
      <c r="AH159" s="86">
        <f>MIN(AG159,$C$2)</f>
        <v>376.9726875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409.51325</v>
      </c>
      <c r="AH160" s="86">
        <f>MIN(AG160,$C$2)</f>
        <v>409.51325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442.0538125</v>
      </c>
      <c r="AH161" s="86">
        <f>MIN(AG161,$C$2)</f>
        <v>442.0538125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474.594375</v>
      </c>
      <c r="AH162" s="86">
        <f>MIN(AG162,$C$2)</f>
        <v>474.594375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507.1349375</v>
      </c>
      <c r="AH163" s="86">
        <f>MIN(AG163,$C$2)</f>
        <v>507.1349375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539.6755000000001</v>
      </c>
      <c r="AH164" s="135">
        <f>MIN(AG164,$C$2)</f>
        <v>539.6755000000001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572.2160625</v>
      </c>
      <c r="AH165" s="135">
        <f>MIN(AG165,$C$2)</f>
        <v>572.2160625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604.756625</v>
      </c>
      <c r="AH166" s="135">
        <f>MIN(AG166,$C$2)</f>
        <v>604.756625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637.2971875000001</v>
      </c>
      <c r="AH167" s="135">
        <f>MIN(AG167,$C$2)</f>
        <v>637.2971875000001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669.83775</v>
      </c>
      <c r="AH168" s="135">
        <f>MIN(AG168,$C$2)</f>
        <v>669.83775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702.3783125</v>
      </c>
      <c r="AH169" s="135">
        <f>MIN(AG169,$C$2)</f>
        <v>702.3783125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734.918875</v>
      </c>
      <c r="AH170" s="135">
        <f>MIN(AG170,$C$2)</f>
        <v>734.918875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767.4594375</v>
      </c>
      <c r="AH171" s="135">
        <f>MIN(AG171,$C$2)</f>
        <v>767.4594375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0.0021317210725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276.261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6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49.96</v>
      </c>
      <c r="D8" s="59">
        <f>ROUND(C8,2)</f>
        <v>49.96</v>
      </c>
      <c r="E8" s="60">
        <v>407.2</v>
      </c>
      <c r="F8" s="61">
        <v>0</v>
      </c>
      <c r="G8" s="62">
        <v>0.00526</v>
      </c>
      <c r="H8" s="63">
        <f>MAX(G8,-0.12*F8)</f>
        <v>0.00526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5.354679999999999E-5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5.354679999999999E-5</v>
      </c>
      <c r="Z8" s="67">
        <f>IF(AND(C8&gt;=50.1,G8&lt;0),($A$2)*ABS(G8)/40000,0)</f>
        <v>0</v>
      </c>
      <c r="AA8" s="67">
        <f>R8+Y8+Z8</f>
        <v>0.0001070936</v>
      </c>
      <c r="AB8" s="64">
        <f>IF(AA8&gt;=0,AA8,"")</f>
        <v>0.0001070936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276.26</v>
      </c>
      <c r="F9" s="61">
        <v>0</v>
      </c>
      <c r="G9" s="74">
        <v>0.00526</v>
      </c>
      <c r="H9" s="63">
        <f>MAX(G9,-0.12*F9)</f>
        <v>0.00526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3.632819E-5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3.632819E-5</v>
      </c>
      <c r="Z9" s="67">
        <f>IF(AND(C9&gt;=50.1,G9&lt;0),($A$2)*ABS(G9)/40000,0)</f>
        <v>0</v>
      </c>
      <c r="AA9" s="67">
        <f>R9+Y9+Z9</f>
        <v>7.265638E-5</v>
      </c>
      <c r="AB9" s="139">
        <f>IF(AA9&gt;=0,AA9,"")</f>
        <v>7.265638E-5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276.26</v>
      </c>
      <c r="F10" s="61">
        <v>0</v>
      </c>
      <c r="G10" s="74">
        <v>0.00526</v>
      </c>
      <c r="H10" s="63">
        <f>MAX(G10,-0.12*F10)</f>
        <v>0.00526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3.632819E-5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3.632819E-5</v>
      </c>
      <c r="Z10" s="67">
        <f>IF(AND(C10&gt;=50.1,G10&lt;0),($A$2)*ABS(G10)/40000,0)</f>
        <v>0</v>
      </c>
      <c r="AA10" s="67">
        <f>R10+Y10+Z10</f>
        <v>7.265638E-5</v>
      </c>
      <c r="AB10" s="139">
        <f>IF(AA10&gt;=0,AA10,"")</f>
        <v>7.265638E-5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276.26</v>
      </c>
      <c r="F11" s="61">
        <v>0</v>
      </c>
      <c r="G11" s="74">
        <v>0.00526</v>
      </c>
      <c r="H11" s="63">
        <f>MAX(G11,-0.12*F11)</f>
        <v>0.00526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3.632819E-5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3.632819E-5</v>
      </c>
      <c r="Z11" s="67">
        <f>IF(AND(C11&gt;=50.1,G11&lt;0),($A$2)*ABS(G11)/40000,0)</f>
        <v>0</v>
      </c>
      <c r="AA11" s="67">
        <f>R11+Y11+Z11</f>
        <v>7.265638E-5</v>
      </c>
      <c r="AB11" s="139">
        <f>IF(AA11&gt;=0,AA11,"")</f>
        <v>7.265638E-5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221.01</v>
      </c>
      <c r="F12" s="61">
        <v>0</v>
      </c>
      <c r="G12" s="74">
        <v>0.00526</v>
      </c>
      <c r="H12" s="63">
        <f>MAX(G12,-0.12*F12)</f>
        <v>0.00526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2.9062815E-5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2.9062815E-5</v>
      </c>
      <c r="Z12" s="67">
        <f>IF(AND(C12&gt;=50.1,G12&lt;0),($A$2)*ABS(G12)/40000,0)</f>
        <v>0</v>
      </c>
      <c r="AA12" s="67">
        <f>R12+Y12+Z12</f>
        <v>5.812562999999999E-5</v>
      </c>
      <c r="AB12" s="139">
        <f>IF(AA12&gt;=0,AA12,"")</f>
        <v>5.812562999999999E-5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165.76</v>
      </c>
      <c r="F13" s="61">
        <v>0</v>
      </c>
      <c r="G13" s="74">
        <v>0.00526</v>
      </c>
      <c r="H13" s="63">
        <f>MAX(G13,-0.12*F13)</f>
        <v>0.00526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2.179744E-5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2.179744E-5</v>
      </c>
      <c r="Z13" s="67">
        <f>IF(AND(C13&gt;=50.1,G13&lt;0),($A$2)*ABS(G13)/40000,0)</f>
        <v>0</v>
      </c>
      <c r="AA13" s="67">
        <f>R13+Y13+Z13</f>
        <v>4.359488E-5</v>
      </c>
      <c r="AB13" s="139">
        <f>IF(AA13&gt;=0,AA13,"")</f>
        <v>4.359488E-5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276.26</v>
      </c>
      <c r="F14" s="61">
        <v>0</v>
      </c>
      <c r="G14" s="74">
        <v>0.00526</v>
      </c>
      <c r="H14" s="63">
        <f>MAX(G14,-0.12*F14)</f>
        <v>0.00526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3.632819E-5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3.632819E-5</v>
      </c>
      <c r="Z14" s="67">
        <f>IF(AND(C14&gt;=50.1,G14&lt;0),($A$2)*ABS(G14)/40000,0)</f>
        <v>0</v>
      </c>
      <c r="AA14" s="67">
        <f>R14+Y14+Z14</f>
        <v>7.265638E-5</v>
      </c>
      <c r="AB14" s="139">
        <f>IF(AA14&gt;=0,AA14,"")</f>
        <v>7.265638E-5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221.01</v>
      </c>
      <c r="F15" s="61">
        <v>0</v>
      </c>
      <c r="G15" s="74">
        <v>0.00526</v>
      </c>
      <c r="H15" s="63">
        <f>MAX(G15,-0.12*F15)</f>
        <v>0.00526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2.9062815E-5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2.9062815E-5</v>
      </c>
      <c r="Z15" s="67">
        <f>IF(AND(C15&gt;=50.1,G15&lt;0),($A$2)*ABS(G15)/40000,0)</f>
        <v>0</v>
      </c>
      <c r="AA15" s="67">
        <f>R15+Y15+Z15</f>
        <v>5.812562999999999E-5</v>
      </c>
      <c r="AB15" s="139">
        <f>IF(AA15&gt;=0,AA15,"")</f>
        <v>5.812562999999999E-5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308.99</v>
      </c>
      <c r="F16" s="61">
        <v>0</v>
      </c>
      <c r="G16" s="74">
        <v>0.00526</v>
      </c>
      <c r="H16" s="63">
        <f>MAX(G16,-0.12*F16)</f>
        <v>0.00526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4.0632185E-5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4.0632185E-5</v>
      </c>
      <c r="Z16" s="67">
        <f>IF(AND(C16&gt;=50.1,G16&lt;0),($A$2)*ABS(G16)/40000,0)</f>
        <v>0</v>
      </c>
      <c r="AA16" s="67">
        <f>R16+Y16+Z16</f>
        <v>8.126437E-5</v>
      </c>
      <c r="AB16" s="139">
        <f>IF(AA16&gt;=0,AA16,"")</f>
        <v>8.126437E-5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50.03</v>
      </c>
      <c r="D17" s="73">
        <f>ROUND(C17,2)</f>
        <v>50.03</v>
      </c>
      <c r="E17" s="60">
        <v>110.5</v>
      </c>
      <c r="F17" s="61">
        <v>0</v>
      </c>
      <c r="G17" s="74">
        <v>0.00526</v>
      </c>
      <c r="H17" s="63">
        <f>MAX(G17,-0.12*F17)</f>
        <v>0.00526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1.453075E-5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1.453075E-5</v>
      </c>
      <c r="Z17" s="67">
        <f>IF(AND(C17&gt;=50.1,G17&lt;0),($A$2)*ABS(G17)/40000,0)</f>
        <v>0</v>
      </c>
      <c r="AA17" s="67">
        <f>R17+Y17+Z17</f>
        <v>2.90615E-5</v>
      </c>
      <c r="AB17" s="139">
        <f>IF(AA17&gt;=0,AA17,"")</f>
        <v>2.90615E-5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221.01</v>
      </c>
      <c r="F18" s="61">
        <v>0</v>
      </c>
      <c r="G18" s="74">
        <v>0.00526</v>
      </c>
      <c r="H18" s="63">
        <f>MAX(G18,-0.12*F18)</f>
        <v>0.00526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2.9062815E-5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2.9062815E-5</v>
      </c>
      <c r="Z18" s="67">
        <f>IF(AND(C18&gt;=50.1,G18&lt;0),($A$2)*ABS(G18)/40000,0)</f>
        <v>0</v>
      </c>
      <c r="AA18" s="67">
        <f>R18+Y18+Z18</f>
        <v>5.812562999999999E-5</v>
      </c>
      <c r="AB18" s="139">
        <f>IF(AA18&gt;=0,AA18,"")</f>
        <v>5.812562999999999E-5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110.5</v>
      </c>
      <c r="F19" s="61">
        <v>0</v>
      </c>
      <c r="G19" s="74">
        <v>0.00526</v>
      </c>
      <c r="H19" s="63">
        <f>MAX(G19,-0.12*F19)</f>
        <v>0.00526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1.453075E-5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1.453075E-5</v>
      </c>
      <c r="Z19" s="67">
        <f>IF(AND(C19&gt;=50.1,G19&lt;0),($A$2)*ABS(G19)/40000,0)</f>
        <v>0</v>
      </c>
      <c r="AA19" s="67">
        <f>R19+Y19+Z19</f>
        <v>2.90615E-5</v>
      </c>
      <c r="AB19" s="139">
        <f>IF(AA19&gt;=0,AA19,"")</f>
        <v>2.90615E-5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50.05</v>
      </c>
      <c r="D20" s="73">
        <f>ROUND(C20,2)</f>
        <v>50.05</v>
      </c>
      <c r="E20" s="60">
        <v>0</v>
      </c>
      <c r="F20" s="61">
        <v>0</v>
      </c>
      <c r="G20" s="74">
        <v>0.00526</v>
      </c>
      <c r="H20" s="63">
        <f>MAX(G20,-0.12*F20)</f>
        <v>0.00526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50.03</v>
      </c>
      <c r="D21" s="73">
        <f>ROUND(C21,2)</f>
        <v>50.03</v>
      </c>
      <c r="E21" s="60">
        <v>110.5</v>
      </c>
      <c r="F21" s="61">
        <v>0</v>
      </c>
      <c r="G21" s="74">
        <v>0.00526</v>
      </c>
      <c r="H21" s="63">
        <f>MAX(G21,-0.12*F21)</f>
        <v>0.00526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1.453075E-5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1.453075E-5</v>
      </c>
      <c r="Z21" s="67">
        <f>IF(AND(C21&gt;=50.1,G21&lt;0),($A$2)*ABS(G21)/40000,0)</f>
        <v>0</v>
      </c>
      <c r="AA21" s="67">
        <f>R21+Y21+Z21</f>
        <v>2.90615E-5</v>
      </c>
      <c r="AB21" s="139">
        <f>IF(AA21&gt;=0,AA21,"")</f>
        <v>2.90615E-5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276.26</v>
      </c>
      <c r="F22" s="61">
        <v>0</v>
      </c>
      <c r="G22" s="74">
        <v>0.00395</v>
      </c>
      <c r="H22" s="63">
        <f>MAX(G22,-0.12*F22)</f>
        <v>0.00395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2.7280675E-5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2.7280675E-5</v>
      </c>
      <c r="Z22" s="67">
        <f>IF(AND(C22&gt;=50.1,G22&lt;0),($A$2)*ABS(G22)/40000,0)</f>
        <v>0</v>
      </c>
      <c r="AA22" s="67">
        <f>R22+Y22+Z22</f>
        <v>5.456135000000001E-5</v>
      </c>
      <c r="AB22" s="139">
        <f>IF(AA22&gt;=0,AA22,"")</f>
        <v>5.456135000000001E-5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221.01</v>
      </c>
      <c r="F23" s="61">
        <v>0</v>
      </c>
      <c r="G23" s="74">
        <v>0.00526</v>
      </c>
      <c r="H23" s="63">
        <f>MAX(G23,-0.12*F23)</f>
        <v>0.00526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2.9062815E-5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2.9062815E-5</v>
      </c>
      <c r="Z23" s="67">
        <f>IF(AND(C23&gt;=50.1,G23&lt;0),($A$2)*ABS(G23)/40000,0)</f>
        <v>0</v>
      </c>
      <c r="AA23" s="67">
        <f>R23+Y23+Z23</f>
        <v>5.812562999999999E-5</v>
      </c>
      <c r="AB23" s="139">
        <f>IF(AA23&gt;=0,AA23,"")</f>
        <v>5.812562999999999E-5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472.66</v>
      </c>
      <c r="F24" s="61">
        <v>0</v>
      </c>
      <c r="G24" s="74">
        <v>0.00659</v>
      </c>
      <c r="H24" s="63">
        <f>MAX(G24,-0.12*F24)</f>
        <v>0.00659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7.787073500000002E-5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7.787073500000002E-5</v>
      </c>
      <c r="Z24" s="67">
        <f>IF(AND(C24&gt;=50.1,G24&lt;0),($A$2)*ABS(G24)/40000,0)</f>
        <v>0</v>
      </c>
      <c r="AA24" s="67">
        <f>R24+Y24+Z24</f>
        <v>0.00015574147</v>
      </c>
      <c r="AB24" s="139">
        <f>IF(AA24&gt;=0,AA24,"")</f>
        <v>0.00015574147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341.73</v>
      </c>
      <c r="F25" s="61">
        <v>0</v>
      </c>
      <c r="G25" s="74">
        <v>0.009220000000000001</v>
      </c>
      <c r="H25" s="63">
        <f>MAX(G25,-0.12*F25)</f>
        <v>0.009220000000000001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7.876876500000001E-5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7.876876500000001E-5</v>
      </c>
      <c r="Z25" s="67">
        <f>IF(AND(C25&gt;=50.1,G25&lt;0),($A$2)*ABS(G25)/40000,0)</f>
        <v>0</v>
      </c>
      <c r="AA25" s="67">
        <f>R25+Y25+Z25</f>
        <v>0.00015753753</v>
      </c>
      <c r="AB25" s="139">
        <f>IF(AA25&gt;=0,AA25,"")</f>
        <v>0.00015753753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49.95</v>
      </c>
      <c r="D26" s="73">
        <f>ROUND(C26,2)</f>
        <v>49.95</v>
      </c>
      <c r="E26" s="60">
        <v>439.93</v>
      </c>
      <c r="F26" s="61">
        <v>0</v>
      </c>
      <c r="G26" s="74">
        <v>0.00659</v>
      </c>
      <c r="H26" s="63">
        <f>MAX(G26,-0.12*F26)</f>
        <v>0.00659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7.247846750000001E-5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7.247846750000001E-5</v>
      </c>
      <c r="Z26" s="67">
        <f>IF(AND(C26&gt;=50.1,G26&lt;0),($A$2)*ABS(G26)/40000,0)</f>
        <v>0</v>
      </c>
      <c r="AA26" s="67">
        <f>R26+Y26+Z26</f>
        <v>0.000144956935</v>
      </c>
      <c r="AB26" s="139">
        <f>IF(AA26&gt;=0,AA26,"")</f>
        <v>0.000144956935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49.99</v>
      </c>
      <c r="D27" s="73">
        <f>ROUND(C27,2)</f>
        <v>49.99</v>
      </c>
      <c r="E27" s="60">
        <v>308.99</v>
      </c>
      <c r="F27" s="61">
        <v>0</v>
      </c>
      <c r="G27" s="74">
        <v>0.00526</v>
      </c>
      <c r="H27" s="63">
        <f>MAX(G27,-0.12*F27)</f>
        <v>0.00526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4.0632185E-5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4.0632185E-5</v>
      </c>
      <c r="Z27" s="67">
        <f>IF(AND(C27&gt;=50.1,G27&lt;0),($A$2)*ABS(G27)/40000,0)</f>
        <v>0</v>
      </c>
      <c r="AA27" s="67">
        <f>R27+Y27+Z27</f>
        <v>8.126437E-5</v>
      </c>
      <c r="AB27" s="139">
        <f>IF(AA27&gt;=0,AA27,"")</f>
        <v>8.126437E-5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669.0700000000001</v>
      </c>
      <c r="F28" s="61">
        <v>0</v>
      </c>
      <c r="G28" s="74">
        <v>0.00526</v>
      </c>
      <c r="H28" s="63">
        <f>MAX(G28,-0.12*F28)</f>
        <v>0.00526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8.7982705E-5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8.7982705E-5</v>
      </c>
      <c r="Z28" s="67">
        <f>IF(AND(C28&gt;=50.1,G28&lt;0),($A$2)*ABS(G28)/40000,0)</f>
        <v>0</v>
      </c>
      <c r="AA28" s="67">
        <f>R28+Y28+Z28</f>
        <v>0.00017596541</v>
      </c>
      <c r="AB28" s="139">
        <f>IF(AA28&gt;=0,AA28,"")</f>
        <v>0.00017596541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439.93</v>
      </c>
      <c r="F29" s="61">
        <v>0</v>
      </c>
      <c r="G29" s="74">
        <v>0.00526</v>
      </c>
      <c r="H29" s="63">
        <f>MAX(G29,-0.12*F29)</f>
        <v>0.00526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5.7850795E-5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5.7850795E-5</v>
      </c>
      <c r="Z29" s="67">
        <f>IF(AND(C29&gt;=50.1,G29&lt;0),($A$2)*ABS(G29)/40000,0)</f>
        <v>0</v>
      </c>
      <c r="AA29" s="67">
        <f>R29+Y29+Z29</f>
        <v>0.00011570159</v>
      </c>
      <c r="AB29" s="139">
        <f>IF(AA29&gt;=0,AA29,"")</f>
        <v>0.00011570159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341.73</v>
      </c>
      <c r="F30" s="61">
        <v>0</v>
      </c>
      <c r="G30" s="74">
        <v>0.00526</v>
      </c>
      <c r="H30" s="63">
        <f>MAX(G30,-0.12*F30)</f>
        <v>0.00526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4.4937495E-5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4.4937495E-5</v>
      </c>
      <c r="Z30" s="67">
        <f>IF(AND(C30&gt;=50.1,G30&lt;0),($A$2)*ABS(G30)/40000,0)</f>
        <v>0</v>
      </c>
      <c r="AA30" s="67">
        <f>R30+Y30+Z30</f>
        <v>8.987499E-5</v>
      </c>
      <c r="AB30" s="139">
        <f>IF(AA30&gt;=0,AA30,"")</f>
        <v>8.987499E-5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165.76</v>
      </c>
      <c r="F31" s="61">
        <v>0</v>
      </c>
      <c r="G31" s="74">
        <v>0.00526</v>
      </c>
      <c r="H31" s="63">
        <f>MAX(G31,-0.12*F31)</f>
        <v>0.00526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2.179744E-5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2.179744E-5</v>
      </c>
      <c r="Z31" s="67">
        <f>IF(AND(C31&gt;=50.1,G31&lt;0),($A$2)*ABS(G31)/40000,0)</f>
        <v>0</v>
      </c>
      <c r="AA31" s="67">
        <f>R31+Y31+Z31</f>
        <v>4.359488E-5</v>
      </c>
      <c r="AB31" s="139">
        <f>IF(AA31&gt;=0,AA31,"")</f>
        <v>4.359488E-5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49.96</v>
      </c>
      <c r="D32" s="73">
        <f>ROUND(C32,2)</f>
        <v>49.96</v>
      </c>
      <c r="E32" s="60">
        <v>407.2</v>
      </c>
      <c r="F32" s="61">
        <v>0</v>
      </c>
      <c r="G32" s="74">
        <v>0.00395</v>
      </c>
      <c r="H32" s="63">
        <f>MAX(G32,-0.12*F32)</f>
        <v>0.00395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4.021100000000001E-5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4.021100000000001E-5</v>
      </c>
      <c r="Z32" s="67">
        <f>IF(AND(C32&gt;=50.1,G32&lt;0),($A$2)*ABS(G32)/40000,0)</f>
        <v>0</v>
      </c>
      <c r="AA32" s="67">
        <f>R32+Y32+Z32</f>
        <v>8.042200000000001E-5</v>
      </c>
      <c r="AB32" s="139">
        <f>IF(AA32&gt;=0,AA32,"")</f>
        <v>8.042200000000001E-5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49.98</v>
      </c>
      <c r="D33" s="73">
        <f>ROUND(C33,2)</f>
        <v>49.98</v>
      </c>
      <c r="E33" s="60">
        <v>341.73</v>
      </c>
      <c r="F33" s="61">
        <v>0</v>
      </c>
      <c r="G33" s="74">
        <v>0.00526</v>
      </c>
      <c r="H33" s="63">
        <f>MAX(G33,-0.12*F33)</f>
        <v>0.00526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4.4937495E-5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4.4937495E-5</v>
      </c>
      <c r="Z33" s="67">
        <f>IF(AND(C33&gt;=50.1,G33&lt;0),($A$2)*ABS(G33)/40000,0)</f>
        <v>0</v>
      </c>
      <c r="AA33" s="67">
        <f>R33+Y33+Z33</f>
        <v>8.987499E-5</v>
      </c>
      <c r="AB33" s="139">
        <f>IF(AA33&gt;=0,AA33,"")</f>
        <v>8.987499E-5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374.46</v>
      </c>
      <c r="F34" s="61">
        <v>0</v>
      </c>
      <c r="G34" s="74">
        <v>0.00526</v>
      </c>
      <c r="H34" s="63">
        <f>MAX(G34,-0.12*F34)</f>
        <v>0.00526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4.924149E-5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4.924149E-5</v>
      </c>
      <c r="Z34" s="67">
        <f>IF(AND(C34&gt;=50.1,G34&lt;0),($A$2)*ABS(G34)/40000,0)</f>
        <v>0</v>
      </c>
      <c r="AA34" s="67">
        <f>R34+Y34+Z34</f>
        <v>9.848298E-5</v>
      </c>
      <c r="AB34" s="139">
        <f>IF(AA34&gt;=0,AA34,"")</f>
        <v>9.848298E-5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308.99</v>
      </c>
      <c r="F35" s="61">
        <v>0</v>
      </c>
      <c r="G35" s="74">
        <v>0.01053</v>
      </c>
      <c r="H35" s="63">
        <f>MAX(G35,-0.12*F35)</f>
        <v>0.01053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8.134161749999999E-5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8.134161749999999E-5</v>
      </c>
      <c r="Z35" s="67">
        <f>IF(AND(C35&gt;=50.1,G35&lt;0),($A$2)*ABS(G35)/40000,0)</f>
        <v>0</v>
      </c>
      <c r="AA35" s="67">
        <f>R35+Y35+Z35</f>
        <v>0.000162683235</v>
      </c>
      <c r="AB35" s="139">
        <f>IF(AA35&gt;=0,AA35,"")</f>
        <v>0.000162683235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50.03</v>
      </c>
      <c r="D36" s="73">
        <f>ROUND(C36,2)</f>
        <v>50.03</v>
      </c>
      <c r="E36" s="60">
        <v>110.5</v>
      </c>
      <c r="F36" s="61">
        <v>1.72</v>
      </c>
      <c r="G36" s="74">
        <v>-0.009990000000000001</v>
      </c>
      <c r="H36" s="63">
        <f>MAX(G36,-0.12*F36)</f>
        <v>-0.009990000000000001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-2.7597375E-5</v>
      </c>
      <c r="S36" s="60">
        <f>MIN($S$6/100*F36,150)</f>
        <v>0.2064</v>
      </c>
      <c r="T36" s="60">
        <f>MIN($T$6/100*F36,200)</f>
        <v>0.258</v>
      </c>
      <c r="U36" s="60">
        <f>MIN($U$6/100*F36,250)</f>
        <v>0.344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-2.7597375E-5</v>
      </c>
      <c r="AB36" s="139" t="str">
        <f>IF(AA36&gt;=0,AA36,"")</f>
        <v/>
      </c>
      <c r="AC36" s="76">
        <f>IF(AA36&lt;0,AA36,"")</f>
        <v>-2.7597375E-5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50.03</v>
      </c>
      <c r="D37" s="73">
        <f>ROUND(C37,2)</f>
        <v>50.03</v>
      </c>
      <c r="E37" s="60">
        <v>110.5</v>
      </c>
      <c r="F37" s="61">
        <v>1.72</v>
      </c>
      <c r="G37" s="74">
        <v>-0.09293</v>
      </c>
      <c r="H37" s="63">
        <f>MAX(G37,-0.12*F37)</f>
        <v>-0.09293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-0.000256719125</v>
      </c>
      <c r="S37" s="60">
        <f>MIN($S$6/100*F37,150)</f>
        <v>0.2064</v>
      </c>
      <c r="T37" s="60">
        <f>MIN($T$6/100*F37,200)</f>
        <v>0.258</v>
      </c>
      <c r="U37" s="60">
        <f>MIN($U$6/100*F37,250)</f>
        <v>0.344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-0.000256719125</v>
      </c>
      <c r="AB37" s="139" t="str">
        <f>IF(AA37&gt;=0,AA37,"")</f>
        <v/>
      </c>
      <c r="AC37" s="76">
        <f>IF(AA37&lt;0,AA37,"")</f>
        <v>-0.000256719125</v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110.5</v>
      </c>
      <c r="F38" s="61">
        <v>1.72</v>
      </c>
      <c r="G38" s="74">
        <v>-0.08502999999999999</v>
      </c>
      <c r="H38" s="63">
        <f>MAX(G38,-0.12*F38)</f>
        <v>-0.08502999999999999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-0.000234895375</v>
      </c>
      <c r="S38" s="60">
        <f>MIN($S$6/100*F38,150)</f>
        <v>0.2064</v>
      </c>
      <c r="T38" s="60">
        <f>MIN($T$6/100*F38,200)</f>
        <v>0.258</v>
      </c>
      <c r="U38" s="60">
        <f>MIN($U$6/100*F38,250)</f>
        <v>0.344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-0.000234895375</v>
      </c>
      <c r="AB38" s="139" t="str">
        <f>IF(AA38&gt;=0,AA38,"")</f>
        <v/>
      </c>
      <c r="AC38" s="76">
        <f>IF(AA38&lt;0,AA38,"")</f>
        <v>-0.000234895375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50.02</v>
      </c>
      <c r="D39" s="73">
        <f>ROUND(C39,2)</f>
        <v>50.02</v>
      </c>
      <c r="E39" s="60">
        <v>165.76</v>
      </c>
      <c r="F39" s="61">
        <v>1.72</v>
      </c>
      <c r="G39" s="74">
        <v>-0.09556000000000001</v>
      </c>
      <c r="H39" s="63">
        <f>MAX(G39,-0.12*F39)</f>
        <v>-0.09556000000000001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-0.00039600064</v>
      </c>
      <c r="S39" s="60">
        <f>MIN($S$6/100*F39,150)</f>
        <v>0.2064</v>
      </c>
      <c r="T39" s="60">
        <f>MIN($T$6/100*F39,200)</f>
        <v>0.258</v>
      </c>
      <c r="U39" s="60">
        <f>MIN($U$6/100*F39,250)</f>
        <v>0.344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-0.00039600064</v>
      </c>
      <c r="AB39" s="139" t="str">
        <f>IF(AA39&gt;=0,AA39,"")</f>
        <v/>
      </c>
      <c r="AC39" s="76">
        <f>IF(AA39&lt;0,AA39,"")</f>
        <v>-0.00039600064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407.2</v>
      </c>
      <c r="F40" s="61">
        <v>1.72</v>
      </c>
      <c r="G40" s="74">
        <v>-0.0982</v>
      </c>
      <c r="H40" s="63">
        <f>MAX(G40,-0.12*F40)</f>
        <v>-0.0982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-0.0009996759999999999</v>
      </c>
      <c r="S40" s="60">
        <f>MIN($S$6/100*F40,150)</f>
        <v>0.2064</v>
      </c>
      <c r="T40" s="60">
        <f>MIN($T$6/100*F40,200)</f>
        <v>0.258</v>
      </c>
      <c r="U40" s="60">
        <f>MIN($U$6/100*F40,250)</f>
        <v>0.344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-0.0009996759999999999</v>
      </c>
      <c r="AB40" s="139" t="str">
        <f>IF(AA40&gt;=0,AA40,"")</f>
        <v/>
      </c>
      <c r="AC40" s="76">
        <f>IF(AA40&lt;0,AA40,"")</f>
        <v>-0.0009996759999999999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49.95</v>
      </c>
      <c r="D41" s="73">
        <f>ROUND(C41,2)</f>
        <v>49.95</v>
      </c>
      <c r="E41" s="60">
        <v>439.93</v>
      </c>
      <c r="F41" s="61">
        <v>1.72</v>
      </c>
      <c r="G41" s="74">
        <v>-0.10083</v>
      </c>
      <c r="H41" s="63">
        <f>MAX(G41,-0.12*F41)</f>
        <v>-0.10083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-0.0011089535475</v>
      </c>
      <c r="S41" s="60">
        <f>MIN($S$6/100*F41,150)</f>
        <v>0.2064</v>
      </c>
      <c r="T41" s="60">
        <f>MIN($T$6/100*F41,200)</f>
        <v>0.258</v>
      </c>
      <c r="U41" s="60">
        <f>MIN($U$6/100*F41,250)</f>
        <v>0.344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-0.0011089535475</v>
      </c>
      <c r="AB41" s="139" t="str">
        <f>IF(AA41&gt;=0,AA41,"")</f>
        <v/>
      </c>
      <c r="AC41" s="76">
        <f>IF(AA41&lt;0,AA41,"")</f>
        <v>-0.0011089535475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165.76</v>
      </c>
      <c r="F42" s="61">
        <v>1.72</v>
      </c>
      <c r="G42" s="74">
        <v>-0.09293</v>
      </c>
      <c r="H42" s="63">
        <f>MAX(G42,-0.12*F42)</f>
        <v>-0.09293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-0.00038510192</v>
      </c>
      <c r="S42" s="60">
        <f>MIN($S$6/100*F42,150)</f>
        <v>0.2064</v>
      </c>
      <c r="T42" s="60">
        <f>MIN($T$6/100*F42,200)</f>
        <v>0.258</v>
      </c>
      <c r="U42" s="60">
        <f>MIN($U$6/100*F42,250)</f>
        <v>0.344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-0.00038510192</v>
      </c>
      <c r="AB42" s="139" t="str">
        <f>IF(AA42&gt;=0,AA42,"")</f>
        <v/>
      </c>
      <c r="AC42" s="76">
        <f>IF(AA42&lt;0,AA42,"")</f>
        <v>-0.00038510192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110.5</v>
      </c>
      <c r="F43" s="61">
        <v>1.72</v>
      </c>
      <c r="G43" s="74">
        <v>-0.10083</v>
      </c>
      <c r="H43" s="63">
        <f>MAX(G43,-0.12*F43)</f>
        <v>-0.10083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-0.000278542875</v>
      </c>
      <c r="S43" s="60">
        <f>MIN($S$6/100*F43,150)</f>
        <v>0.2064</v>
      </c>
      <c r="T43" s="60">
        <f>MIN($T$6/100*F43,200)</f>
        <v>0.258</v>
      </c>
      <c r="U43" s="60">
        <f>MIN($U$6/100*F43,250)</f>
        <v>0.344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-0.000278542875</v>
      </c>
      <c r="AB43" s="139" t="str">
        <f>IF(AA43&gt;=0,AA43,"")</f>
        <v/>
      </c>
      <c r="AC43" s="76">
        <f>IF(AA43&lt;0,AA43,"")</f>
        <v>-0.000278542875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276.26</v>
      </c>
      <c r="F44" s="61">
        <v>1.72</v>
      </c>
      <c r="G44" s="74">
        <v>-0.11399</v>
      </c>
      <c r="H44" s="63">
        <f>MAX(G44,-0.12*F44)</f>
        <v>-0.11399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-0.0007872719349999999</v>
      </c>
      <c r="S44" s="60">
        <f>MIN($S$6/100*F44,150)</f>
        <v>0.2064</v>
      </c>
      <c r="T44" s="60">
        <f>MIN($T$6/100*F44,200)</f>
        <v>0.258</v>
      </c>
      <c r="U44" s="60">
        <f>MIN($U$6/100*F44,250)</f>
        <v>0.344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-0.0007872719349999999</v>
      </c>
      <c r="AB44" s="139" t="str">
        <f>IF(AA44&gt;=0,AA44,"")</f>
        <v/>
      </c>
      <c r="AC44" s="76">
        <f>IF(AA44&lt;0,AA44,"")</f>
        <v>-0.0007872719349999999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165.76</v>
      </c>
      <c r="F45" s="61">
        <v>1.72</v>
      </c>
      <c r="G45" s="74">
        <v>-0.10083</v>
      </c>
      <c r="H45" s="63">
        <f>MAX(G45,-0.12*F45)</f>
        <v>-0.10083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-0.00041783952</v>
      </c>
      <c r="S45" s="60">
        <f>MIN($S$6/100*F45,150)</f>
        <v>0.2064</v>
      </c>
      <c r="T45" s="60">
        <f>MIN($T$6/100*F45,200)</f>
        <v>0.258</v>
      </c>
      <c r="U45" s="60">
        <f>MIN($U$6/100*F45,250)</f>
        <v>0.344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-0.00041783952</v>
      </c>
      <c r="AB45" s="139" t="str">
        <f>IF(AA45&gt;=0,AA45,"")</f>
        <v/>
      </c>
      <c r="AC45" s="76">
        <f>IF(AA45&lt;0,AA45,"")</f>
        <v>-0.00041783952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221.01</v>
      </c>
      <c r="F46" s="61">
        <v>1.72</v>
      </c>
      <c r="G46" s="74">
        <v>-0.10083</v>
      </c>
      <c r="H46" s="63">
        <f>MAX(G46,-0.12*F46)</f>
        <v>-0.10083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-0.0005571109575000001</v>
      </c>
      <c r="S46" s="60">
        <f>MIN($S$6/100*F46,150)</f>
        <v>0.2064</v>
      </c>
      <c r="T46" s="60">
        <f>MIN($T$6/100*F46,200)</f>
        <v>0.258</v>
      </c>
      <c r="U46" s="60">
        <f>MIN($U$6/100*F46,250)</f>
        <v>0.344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-0.0005571109575000001</v>
      </c>
      <c r="AB46" s="139" t="str">
        <f>IF(AA46&gt;=0,AA46,"")</f>
        <v/>
      </c>
      <c r="AC46" s="76">
        <f>IF(AA46&lt;0,AA46,"")</f>
        <v>-0.0005571109575000001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55.25</v>
      </c>
      <c r="F47" s="61">
        <v>1.72</v>
      </c>
      <c r="G47" s="74">
        <v>-0.07582</v>
      </c>
      <c r="H47" s="63">
        <f>MAX(G47,-0.12*F47)</f>
        <v>-0.07582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-0.000104726375</v>
      </c>
      <c r="S47" s="60">
        <f>MIN($S$6/100*F47,150)</f>
        <v>0.2064</v>
      </c>
      <c r="T47" s="60">
        <f>MIN($T$6/100*F47,200)</f>
        <v>0.258</v>
      </c>
      <c r="U47" s="60">
        <f>MIN($U$6/100*F47,250)</f>
        <v>0.344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-0.000104726375</v>
      </c>
      <c r="AB47" s="139" t="str">
        <f>IF(AA47&gt;=0,AA47,"")</f>
        <v/>
      </c>
      <c r="AC47" s="76">
        <f>IF(AA47&lt;0,AA47,"")</f>
        <v>-0.000104726375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55.25</v>
      </c>
      <c r="F48" s="61">
        <v>1.52</v>
      </c>
      <c r="G48" s="74">
        <v>-0.27845</v>
      </c>
      <c r="H48" s="63">
        <f>MAX(G48,-0.12*F48)</f>
        <v>-0.1824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-0.00025194</v>
      </c>
      <c r="S48" s="60">
        <f>MIN($S$6/100*F48,150)</f>
        <v>0.1824</v>
      </c>
      <c r="T48" s="60">
        <f>MIN($T$6/100*F48,200)</f>
        <v>0.228</v>
      </c>
      <c r="U48" s="60">
        <f>MIN($U$6/100*F48,250)</f>
        <v>0.304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-0.00025194</v>
      </c>
      <c r="AB48" s="139" t="str">
        <f>IF(AA48&gt;=0,AA48,"")</f>
        <v/>
      </c>
      <c r="AC48" s="76">
        <f>IF(AA48&lt;0,AA48,"")</f>
        <v>-0.00025194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165.76</v>
      </c>
      <c r="F49" s="61">
        <v>1.52</v>
      </c>
      <c r="G49" s="74">
        <v>-0.28371</v>
      </c>
      <c r="H49" s="63">
        <f>MAX(G49,-0.12*F49)</f>
        <v>-0.1824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-0.0007558656</v>
      </c>
      <c r="S49" s="60">
        <f>MIN($S$6/100*F49,150)</f>
        <v>0.1824</v>
      </c>
      <c r="T49" s="60">
        <f>MIN($T$6/100*F49,200)</f>
        <v>0.228</v>
      </c>
      <c r="U49" s="60">
        <f>MIN($U$6/100*F49,250)</f>
        <v>0.304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-0.0007558656</v>
      </c>
      <c r="AB49" s="139" t="str">
        <f>IF(AA49&gt;=0,AA49,"")</f>
        <v/>
      </c>
      <c r="AC49" s="76">
        <f>IF(AA49&lt;0,AA49,"")</f>
        <v>-0.0007558656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276.26</v>
      </c>
      <c r="F50" s="61">
        <v>1.52</v>
      </c>
      <c r="G50" s="74">
        <v>0.31928</v>
      </c>
      <c r="H50" s="63">
        <f>MAX(G50,-0.12*F50)</f>
        <v>0.31928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0.00220510732</v>
      </c>
      <c r="S50" s="60">
        <f>MIN($S$6/100*F50,150)</f>
        <v>0.1824</v>
      </c>
      <c r="T50" s="60">
        <f>MIN($T$6/100*F50,200)</f>
        <v>0.228</v>
      </c>
      <c r="U50" s="60">
        <f>MIN($U$6/100*F50,250)</f>
        <v>0.304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0.0003784761999999998</v>
      </c>
      <c r="Z50" s="67">
        <f>IF(AND(C50&gt;=50.1,G50&lt;0),($A$2)*ABS(G50)/40000,0)</f>
        <v>0</v>
      </c>
      <c r="AA50" s="67">
        <f>R50+Y50+Z50</f>
        <v>0.00258358352</v>
      </c>
      <c r="AB50" s="139">
        <f>IF(AA50&gt;=0,AA50,"")</f>
        <v>0.00258358352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374.46</v>
      </c>
      <c r="F51" s="61">
        <v>0</v>
      </c>
      <c r="G51" s="74">
        <v>-0.08821</v>
      </c>
      <c r="H51" s="63">
        <f>MAX(G51,-0.12*F51)</f>
        <v>-0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439.93</v>
      </c>
      <c r="F52" s="61">
        <v>0</v>
      </c>
      <c r="G52" s="74">
        <v>0.00395</v>
      </c>
      <c r="H52" s="63">
        <f>MAX(G52,-0.12*F52)</f>
        <v>0.00395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4.344308750000001E-5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4.344308750000001E-5</v>
      </c>
      <c r="Z52" s="67">
        <f>IF(AND(C52&gt;=50.1,G52&lt;0),($A$2)*ABS(G52)/40000,0)</f>
        <v>0</v>
      </c>
      <c r="AA52" s="67">
        <f>R52+Y52+Z52</f>
        <v>8.688617500000001E-5</v>
      </c>
      <c r="AB52" s="139">
        <f>IF(AA52&gt;=0,AA52,"")</f>
        <v>8.688617500000001E-5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165.76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221.01</v>
      </c>
      <c r="F54" s="61">
        <v>0</v>
      </c>
      <c r="G54" s="74">
        <v>0.00132</v>
      </c>
      <c r="H54" s="63">
        <f>MAX(G54,-0.12*F54)</f>
        <v>0.00132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7.29333E-6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7.29333E-6</v>
      </c>
      <c r="Z54" s="67">
        <f>IF(AND(C54&gt;=50.1,G54&lt;0),($A$2)*ABS(G54)/40000,0)</f>
        <v>0</v>
      </c>
      <c r="AA54" s="67">
        <f>R54+Y54+Z54</f>
        <v>1.458666E-5</v>
      </c>
      <c r="AB54" s="139">
        <f>IF(AA54&gt;=0,AA54,"")</f>
        <v>1.458666E-5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165.76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374.46</v>
      </c>
      <c r="F56" s="61">
        <v>0</v>
      </c>
      <c r="G56" s="74">
        <v>0.00263</v>
      </c>
      <c r="H56" s="63">
        <f>MAX(G56,-0.12*F56)</f>
        <v>0.00263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2.4620745E-5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2.4620745E-5</v>
      </c>
      <c r="Z56" s="67">
        <f>IF(AND(C56&gt;=50.1,G56&lt;0),($A$2)*ABS(G56)/40000,0)</f>
        <v>0</v>
      </c>
      <c r="AA56" s="67">
        <f>R56+Y56+Z56</f>
        <v>4.924149E-5</v>
      </c>
      <c r="AB56" s="139">
        <f>IF(AA56&gt;=0,AA56,"")</f>
        <v>4.924149E-5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603.6</v>
      </c>
      <c r="F57" s="61">
        <v>0</v>
      </c>
      <c r="G57" s="74">
        <v>0.00263</v>
      </c>
      <c r="H57" s="63">
        <f>MAX(G57,-0.12*F57)</f>
        <v>0.00263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3.96867E-5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3.96867E-5</v>
      </c>
      <c r="Z57" s="67">
        <f>IF(AND(C57&gt;=50.1,G57&lt;0),($A$2)*ABS(G57)/40000,0)</f>
        <v>0</v>
      </c>
      <c r="AA57" s="67">
        <f>R57+Y57+Z57</f>
        <v>7.93734E-5</v>
      </c>
      <c r="AB57" s="139">
        <f>IF(AA57&gt;=0,AA57,"")</f>
        <v>7.93734E-5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407.2</v>
      </c>
      <c r="F58" s="61">
        <v>0</v>
      </c>
      <c r="G58" s="74">
        <v>0.00659</v>
      </c>
      <c r="H58" s="63">
        <f>MAX(G58,-0.12*F58)</f>
        <v>0.00659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6.70862E-5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6.70862E-5</v>
      </c>
      <c r="Z58" s="67">
        <f>IF(AND(C58&gt;=50.1,G58&lt;0),($A$2)*ABS(G58)/40000,0)</f>
        <v>0</v>
      </c>
      <c r="AA58" s="67">
        <f>R58+Y58+Z58</f>
        <v>0.0001341724</v>
      </c>
      <c r="AB58" s="139">
        <f>IF(AA58&gt;=0,AA58,"")</f>
        <v>0.0001341724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407.2</v>
      </c>
      <c r="F59" s="61">
        <v>0</v>
      </c>
      <c r="G59" s="74">
        <v>0.00395</v>
      </c>
      <c r="H59" s="63">
        <f>MAX(G59,-0.12*F59)</f>
        <v>0.00395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4.021100000000001E-5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4.021100000000001E-5</v>
      </c>
      <c r="Z59" s="67">
        <f>IF(AND(C59&gt;=50.1,G59&lt;0),($A$2)*ABS(G59)/40000,0)</f>
        <v>0</v>
      </c>
      <c r="AA59" s="67">
        <f>R59+Y59+Z59</f>
        <v>8.042200000000001E-5</v>
      </c>
      <c r="AB59" s="139">
        <f>IF(AA59&gt;=0,AA59,"")</f>
        <v>8.042200000000001E-5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50.06</v>
      </c>
      <c r="D60" s="73">
        <f>ROUND(C60,2)</f>
        <v>50.06</v>
      </c>
      <c r="E60" s="60">
        <v>0</v>
      </c>
      <c r="F60" s="61">
        <v>0</v>
      </c>
      <c r="G60" s="74">
        <v>0.00395</v>
      </c>
      <c r="H60" s="63">
        <f>MAX(G60,-0.12*F60)</f>
        <v>0.00395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165.76</v>
      </c>
      <c r="F61" s="61">
        <v>0</v>
      </c>
      <c r="G61" s="74">
        <v>0.00395</v>
      </c>
      <c r="H61" s="63">
        <f>MAX(G61,-0.12*F61)</f>
        <v>0.00395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1.63688E-5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1.63688E-5</v>
      </c>
      <c r="Z61" s="67">
        <f>IF(AND(C61&gt;=50.1,G61&lt;0),($A$2)*ABS(G61)/40000,0)</f>
        <v>0</v>
      </c>
      <c r="AA61" s="67">
        <f>R61+Y61+Z61</f>
        <v>3.27376E-5</v>
      </c>
      <c r="AB61" s="139">
        <f>IF(AA61&gt;=0,AA61,"")</f>
        <v>3.27376E-5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276.26</v>
      </c>
      <c r="F62" s="61">
        <v>0</v>
      </c>
      <c r="G62" s="74">
        <v>0.00395</v>
      </c>
      <c r="H62" s="63">
        <f>MAX(G62,-0.12*F62)</f>
        <v>0.00395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2.7280675E-5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2.7280675E-5</v>
      </c>
      <c r="Z62" s="67">
        <f>IF(AND(C62&gt;=50.1,G62&lt;0),($A$2)*ABS(G62)/40000,0)</f>
        <v>0</v>
      </c>
      <c r="AA62" s="67">
        <f>R62+Y62+Z62</f>
        <v>5.456135000000001E-5</v>
      </c>
      <c r="AB62" s="139">
        <f>IF(AA62&gt;=0,AA62,"")</f>
        <v>5.456135000000001E-5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50.04</v>
      </c>
      <c r="D63" s="73">
        <f>ROUND(C63,2)</f>
        <v>50.04</v>
      </c>
      <c r="E63" s="60">
        <v>55.25</v>
      </c>
      <c r="F63" s="61">
        <v>0</v>
      </c>
      <c r="G63" s="74">
        <v>0.00659</v>
      </c>
      <c r="H63" s="63">
        <f>MAX(G63,-0.12*F63)</f>
        <v>0.00659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9.1024375E-6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9.1024375E-6</v>
      </c>
      <c r="Z63" s="67">
        <f>IF(AND(C63&gt;=50.1,G63&lt;0),($A$2)*ABS(G63)/40000,0)</f>
        <v>0</v>
      </c>
      <c r="AA63" s="67">
        <f>R63+Y63+Z63</f>
        <v>1.8204875E-5</v>
      </c>
      <c r="AB63" s="139">
        <f>IF(AA63&gt;=0,AA63,"")</f>
        <v>1.8204875E-5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221.01</v>
      </c>
      <c r="F64" s="61">
        <v>0</v>
      </c>
      <c r="G64" s="74">
        <v>0.00395</v>
      </c>
      <c r="H64" s="63">
        <f>MAX(G64,-0.12*F64)</f>
        <v>0.00395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2.18247375E-5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2.18247375E-5</v>
      </c>
      <c r="Z64" s="67">
        <f>IF(AND(C64&gt;=50.1,G64&lt;0),($A$2)*ABS(G64)/40000,0)</f>
        <v>0</v>
      </c>
      <c r="AA64" s="67">
        <f>R64+Y64+Z64</f>
        <v>4.3649475E-5</v>
      </c>
      <c r="AB64" s="139">
        <f>IF(AA64&gt;=0,AA64,"")</f>
        <v>4.3649475E-5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276.26</v>
      </c>
      <c r="F65" s="61">
        <v>0</v>
      </c>
      <c r="G65" s="74">
        <v>0.00395</v>
      </c>
      <c r="H65" s="63">
        <f>MAX(G65,-0.12*F65)</f>
        <v>0.00395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2.7280675E-5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2.7280675E-5</v>
      </c>
      <c r="Z65" s="67">
        <f>IF(AND(C65&gt;=50.1,G65&lt;0),($A$2)*ABS(G65)/40000,0)</f>
        <v>0</v>
      </c>
      <c r="AA65" s="67">
        <f>R65+Y65+Z65</f>
        <v>5.456135000000001E-5</v>
      </c>
      <c r="AB65" s="139">
        <f>IF(AA65&gt;=0,AA65,"")</f>
        <v>5.456135000000001E-5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49.99</v>
      </c>
      <c r="D66" s="73">
        <f>ROUND(C66,2)</f>
        <v>49.99</v>
      </c>
      <c r="E66" s="60">
        <v>308.99</v>
      </c>
      <c r="F66" s="61">
        <v>0</v>
      </c>
      <c r="G66" s="74">
        <v>0.00395</v>
      </c>
      <c r="H66" s="63">
        <f>MAX(G66,-0.12*F66)</f>
        <v>0.00395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3.05127625E-5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3.05127625E-5</v>
      </c>
      <c r="Z66" s="67">
        <f>IF(AND(C66&gt;=50.1,G66&lt;0),($A$2)*ABS(G66)/40000,0)</f>
        <v>0</v>
      </c>
      <c r="AA66" s="67">
        <f>R66+Y66+Z66</f>
        <v>6.1025525E-5</v>
      </c>
      <c r="AB66" s="139">
        <f>IF(AA66&gt;=0,AA66,"")</f>
        <v>6.1025525E-5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165.76</v>
      </c>
      <c r="F67" s="61">
        <v>0</v>
      </c>
      <c r="G67" s="74">
        <v>0.00395</v>
      </c>
      <c r="H67" s="63">
        <f>MAX(G67,-0.12*F67)</f>
        <v>0.00395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1.63688E-5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1.63688E-5</v>
      </c>
      <c r="Z67" s="67">
        <f>IF(AND(C67&gt;=50.1,G67&lt;0),($A$2)*ABS(G67)/40000,0)</f>
        <v>0</v>
      </c>
      <c r="AA67" s="67">
        <f>R67+Y67+Z67</f>
        <v>3.27376E-5</v>
      </c>
      <c r="AB67" s="139">
        <f>IF(AA67&gt;=0,AA67,"")</f>
        <v>3.27376E-5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0</v>
      </c>
      <c r="G68" s="74">
        <v>0.00395</v>
      </c>
      <c r="H68" s="63">
        <f>MAX(G68,-0.12*F68)</f>
        <v>0.00395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374.46</v>
      </c>
      <c r="F69" s="61">
        <v>0</v>
      </c>
      <c r="G69" s="74">
        <v>0.00659</v>
      </c>
      <c r="H69" s="63">
        <f>MAX(G69,-0.12*F69)</f>
        <v>0.00659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6.1692285E-5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6.1692285E-5</v>
      </c>
      <c r="Z69" s="67">
        <f>IF(AND(C69&gt;=50.1,G69&lt;0),($A$2)*ABS(G69)/40000,0)</f>
        <v>0</v>
      </c>
      <c r="AA69" s="67">
        <f>R69+Y69+Z69</f>
        <v>0.00012338457</v>
      </c>
      <c r="AB69" s="139">
        <f>IF(AA69&gt;=0,AA69,"")</f>
        <v>0.00012338457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221.01</v>
      </c>
      <c r="F70" s="61">
        <v>0</v>
      </c>
      <c r="G70" s="74">
        <v>0.00395</v>
      </c>
      <c r="H70" s="63">
        <f>MAX(G70,-0.12*F70)</f>
        <v>0.00395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2.18247375E-5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2.18247375E-5</v>
      </c>
      <c r="Z70" s="67">
        <f>IF(AND(C70&gt;=50.1,G70&lt;0),($A$2)*ABS(G70)/40000,0)</f>
        <v>0</v>
      </c>
      <c r="AA70" s="67">
        <f>R70+Y70+Z70</f>
        <v>4.3649475E-5</v>
      </c>
      <c r="AB70" s="139">
        <f>IF(AA70&gt;=0,AA70,"")</f>
        <v>4.3649475E-5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221.01</v>
      </c>
      <c r="F71" s="61">
        <v>0</v>
      </c>
      <c r="G71" s="74">
        <v>0.00395</v>
      </c>
      <c r="H71" s="63">
        <f>MAX(G71,-0.12*F71)</f>
        <v>0.00395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2.18247375E-5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2.18247375E-5</v>
      </c>
      <c r="Z71" s="67">
        <f>IF(AND(C71&gt;=50.1,G71&lt;0),($A$2)*ABS(G71)/40000,0)</f>
        <v>0</v>
      </c>
      <c r="AA71" s="67">
        <f>R71+Y71+Z71</f>
        <v>4.3649475E-5</v>
      </c>
      <c r="AB71" s="139">
        <f>IF(AA71&gt;=0,AA71,"")</f>
        <v>4.3649475E-5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55.25</v>
      </c>
      <c r="F72" s="61">
        <v>0</v>
      </c>
      <c r="G72" s="74">
        <v>0.00526</v>
      </c>
      <c r="H72" s="63">
        <f>MAX(G72,-0.12*F72)</f>
        <v>0.00526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7.265375000000001E-6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7.265375000000001E-6</v>
      </c>
      <c r="Z72" s="67">
        <f>IF(AND(C72&gt;=50.1,G72&lt;0),($A$2)*ABS(G72)/40000,0)</f>
        <v>0</v>
      </c>
      <c r="AA72" s="67">
        <f>R72+Y72+Z72</f>
        <v>1.453075E-5</v>
      </c>
      <c r="AB72" s="139">
        <f>IF(AA72&gt;=0,AA72,"")</f>
        <v>1.453075E-5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276.26</v>
      </c>
      <c r="F73" s="61">
        <v>1.72</v>
      </c>
      <c r="G73" s="74">
        <v>0.10193</v>
      </c>
      <c r="H73" s="63">
        <f>MAX(G73,-0.12*F73)</f>
        <v>0.10193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0.0007039795450000001</v>
      </c>
      <c r="S73" s="60">
        <f>MIN($S$6/100*F73,150)</f>
        <v>0.2064</v>
      </c>
      <c r="T73" s="60">
        <f>MIN($T$6/100*F73,200)</f>
        <v>0.258</v>
      </c>
      <c r="U73" s="60">
        <f>MIN($U$6/100*F73,250)</f>
        <v>0.344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0.0007039795450000001</v>
      </c>
      <c r="AB73" s="139">
        <f>IF(AA73&gt;=0,AA73,"")</f>
        <v>0.0007039795450000001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221.01</v>
      </c>
      <c r="F74" s="61">
        <v>1.72</v>
      </c>
      <c r="G74" s="74">
        <v>-0.09687999999999999</v>
      </c>
      <c r="H74" s="63">
        <f>MAX(G74,-0.12*F74)</f>
        <v>-0.09687999999999999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-0.0005352862199999999</v>
      </c>
      <c r="S74" s="60">
        <f>MIN($S$6/100*F74,150)</f>
        <v>0.2064</v>
      </c>
      <c r="T74" s="60">
        <f>MIN($T$6/100*F74,200)</f>
        <v>0.258</v>
      </c>
      <c r="U74" s="60">
        <f>MIN($U$6/100*F74,250)</f>
        <v>0.344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-0.0005352862199999999</v>
      </c>
      <c r="AB74" s="139" t="str">
        <f>IF(AA74&gt;=0,AA74,"")</f>
        <v/>
      </c>
      <c r="AC74" s="76">
        <f>IF(AA74&lt;0,AA74,"")</f>
        <v>-0.0005352862199999999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439.93</v>
      </c>
      <c r="F75" s="61">
        <v>1.72</v>
      </c>
      <c r="G75" s="74">
        <v>-0.10477</v>
      </c>
      <c r="H75" s="63">
        <f>MAX(G75,-0.12*F75)</f>
        <v>-0.10477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-0.0011522866525</v>
      </c>
      <c r="S75" s="60">
        <f>MIN($S$6/100*F75,150)</f>
        <v>0.2064</v>
      </c>
      <c r="T75" s="60">
        <f>MIN($T$6/100*F75,200)</f>
        <v>0.258</v>
      </c>
      <c r="U75" s="60">
        <f>MIN($U$6/100*F75,250)</f>
        <v>0.344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-0.0011522866525</v>
      </c>
      <c r="AB75" s="139" t="str">
        <f>IF(AA75&gt;=0,AA75,"")</f>
        <v/>
      </c>
      <c r="AC75" s="76">
        <f>IF(AA75&lt;0,AA75,"")</f>
        <v>-0.0011522866525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50.03</v>
      </c>
      <c r="D76" s="73">
        <f>ROUND(C76,2)</f>
        <v>50.03</v>
      </c>
      <c r="E76" s="60">
        <v>110.5</v>
      </c>
      <c r="F76" s="61">
        <v>1.72</v>
      </c>
      <c r="G76" s="74">
        <v>0.4258</v>
      </c>
      <c r="H76" s="63">
        <f>MAX(G76,-0.12*F76)</f>
        <v>0.4258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0.0011762725</v>
      </c>
      <c r="S76" s="60">
        <f>MIN($S$6/100*F76,150)</f>
        <v>0.2064</v>
      </c>
      <c r="T76" s="60">
        <f>MIN($T$6/100*F76,200)</f>
        <v>0.258</v>
      </c>
      <c r="U76" s="60">
        <f>MIN($U$6/100*F76,250)</f>
        <v>0.344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0.0003495114999999999</v>
      </c>
      <c r="Z76" s="67">
        <f>IF(AND(C76&gt;=50.1,G76&lt;0),($A$2)*ABS(G76)/40000,0)</f>
        <v>0</v>
      </c>
      <c r="AA76" s="67">
        <f>R76+Y76+Z76</f>
        <v>0.001525784</v>
      </c>
      <c r="AB76" s="139">
        <f>IF(AA76&gt;=0,AA76,"")</f>
        <v>0.001525784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110.5</v>
      </c>
      <c r="F77" s="61">
        <v>0</v>
      </c>
      <c r="G77" s="74">
        <v>0.00395</v>
      </c>
      <c r="H77" s="63">
        <f>MAX(G77,-0.12*F77)</f>
        <v>0.00395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1.0911875E-5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1.0911875E-5</v>
      </c>
      <c r="Z77" s="67">
        <f>IF(AND(C77&gt;=50.1,G77&lt;0),($A$2)*ABS(G77)/40000,0)</f>
        <v>0</v>
      </c>
      <c r="AA77" s="67">
        <f>R77+Y77+Z77</f>
        <v>2.182375E-5</v>
      </c>
      <c r="AB77" s="139">
        <f>IF(AA77&gt;=0,AA77,"")</f>
        <v>2.182375E-5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221.01</v>
      </c>
      <c r="F78" s="61">
        <v>0</v>
      </c>
      <c r="G78" s="74">
        <v>0.00395</v>
      </c>
      <c r="H78" s="63">
        <f>MAX(G78,-0.12*F78)</f>
        <v>0.00395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2.18247375E-5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2.18247375E-5</v>
      </c>
      <c r="Z78" s="67">
        <f>IF(AND(C78&gt;=50.1,G78&lt;0),($A$2)*ABS(G78)/40000,0)</f>
        <v>0</v>
      </c>
      <c r="AA78" s="67">
        <f>R78+Y78+Z78</f>
        <v>4.3649475E-5</v>
      </c>
      <c r="AB78" s="139">
        <f>IF(AA78&gt;=0,AA78,"")</f>
        <v>4.3649475E-5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341.73</v>
      </c>
      <c r="F79" s="61">
        <v>0</v>
      </c>
      <c r="G79" s="74">
        <v>0.00659</v>
      </c>
      <c r="H79" s="63">
        <f>MAX(G79,-0.12*F79)</f>
        <v>0.00659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5.630001750000001E-5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5.630001750000001E-5</v>
      </c>
      <c r="Z79" s="67">
        <f>IF(AND(C79&gt;=50.1,G79&lt;0),($A$2)*ABS(G79)/40000,0)</f>
        <v>0</v>
      </c>
      <c r="AA79" s="67">
        <f>R79+Y79+Z79</f>
        <v>0.000112600035</v>
      </c>
      <c r="AB79" s="139">
        <f>IF(AA79&gt;=0,AA79,"")</f>
        <v>0.000112600035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0.00526</v>
      </c>
      <c r="H80" s="63">
        <f>MAX(G80,-0.12*F80)</f>
        <v>0.00526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276.26</v>
      </c>
      <c r="F81" s="61">
        <v>0</v>
      </c>
      <c r="G81" s="74">
        <v>0.00395</v>
      </c>
      <c r="H81" s="63">
        <f>MAX(G81,-0.12*F81)</f>
        <v>0.00395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2.7280675E-5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2.7280675E-5</v>
      </c>
      <c r="Z81" s="67">
        <f>IF(AND(C81&gt;=50.1,G81&lt;0),($A$2)*ABS(G81)/40000,0)</f>
        <v>0</v>
      </c>
      <c r="AA81" s="67">
        <f>R81+Y81+Z81</f>
        <v>5.456135000000001E-5</v>
      </c>
      <c r="AB81" s="139">
        <f>IF(AA81&gt;=0,AA81,"")</f>
        <v>5.456135000000001E-5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49.91</v>
      </c>
      <c r="D82" s="73">
        <f>ROUND(C82,2)</f>
        <v>49.91</v>
      </c>
      <c r="E82" s="60">
        <v>570.86</v>
      </c>
      <c r="F82" s="61">
        <v>0</v>
      </c>
      <c r="G82" s="74">
        <v>0.00526</v>
      </c>
      <c r="H82" s="63">
        <f>MAX(G82,-0.12*F82)</f>
        <v>0.00526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7.506809E-5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7.506809E-5</v>
      </c>
      <c r="Z82" s="67">
        <f>IF(AND(C82&gt;=50.1,G82&lt;0),($A$2)*ABS(G82)/40000,0)</f>
        <v>0</v>
      </c>
      <c r="AA82" s="67">
        <f>R82+Y82+Z82</f>
        <v>0.00015013618</v>
      </c>
      <c r="AB82" s="139">
        <f>IF(AA82&gt;=0,AA82,"")</f>
        <v>0.00015013618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570.86</v>
      </c>
      <c r="F83" s="61">
        <v>0</v>
      </c>
      <c r="G83" s="74">
        <v>0.00659</v>
      </c>
      <c r="H83" s="63">
        <f>MAX(G83,-0.12*F83)</f>
        <v>0.00659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9.404918500000001E-5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9.404918500000001E-5</v>
      </c>
      <c r="Z83" s="67">
        <f>IF(AND(C83&gt;=50.1,G83&lt;0),($A$2)*ABS(G83)/40000,0)</f>
        <v>0</v>
      </c>
      <c r="AA83" s="67">
        <f>R83+Y83+Z83</f>
        <v>0.00018809837</v>
      </c>
      <c r="AB83" s="139">
        <f>IF(AA83&gt;=0,AA83,"")</f>
        <v>0.00018809837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276.26</v>
      </c>
      <c r="F84" s="61">
        <v>0</v>
      </c>
      <c r="G84" s="74">
        <v>0.00526</v>
      </c>
      <c r="H84" s="63">
        <f>MAX(G84,-0.12*F84)</f>
        <v>0.00526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3.632819E-5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3.632819E-5</v>
      </c>
      <c r="Z84" s="67">
        <f>IF(AND(C84&gt;=50.1,G84&lt;0),($A$2)*ABS(G84)/40000,0)</f>
        <v>0</v>
      </c>
      <c r="AA84" s="67">
        <f>R84+Y84+Z84</f>
        <v>7.265638E-5</v>
      </c>
      <c r="AB84" s="139">
        <f>IF(AA84&gt;=0,AA84,"")</f>
        <v>7.265638E-5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165.76</v>
      </c>
      <c r="F85" s="61">
        <v>0</v>
      </c>
      <c r="G85" s="74">
        <v>0.00526</v>
      </c>
      <c r="H85" s="63">
        <f>MAX(G85,-0.12*F85)</f>
        <v>0.00526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2.179744E-5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2.179744E-5</v>
      </c>
      <c r="Z85" s="67">
        <f>IF(AND(C85&gt;=50.1,G85&lt;0),($A$2)*ABS(G85)/40000,0)</f>
        <v>0</v>
      </c>
      <c r="AA85" s="67">
        <f>R85+Y85+Z85</f>
        <v>4.359488E-5</v>
      </c>
      <c r="AB85" s="139">
        <f>IF(AA85&gt;=0,AA85,"")</f>
        <v>4.359488E-5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407.2</v>
      </c>
      <c r="F86" s="61">
        <v>0</v>
      </c>
      <c r="G86" s="74">
        <v>0.00395</v>
      </c>
      <c r="H86" s="63">
        <f>MAX(G86,-0.12*F86)</f>
        <v>0.00395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4.021100000000001E-5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4.021100000000001E-5</v>
      </c>
      <c r="Z86" s="67">
        <f>IF(AND(C86&gt;=50.1,G86&lt;0),($A$2)*ABS(G86)/40000,0)</f>
        <v>0</v>
      </c>
      <c r="AA86" s="67">
        <f>R86+Y86+Z86</f>
        <v>8.042200000000001E-5</v>
      </c>
      <c r="AB86" s="139">
        <f>IF(AA86&gt;=0,AA86,"")</f>
        <v>8.042200000000001E-5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49.99</v>
      </c>
      <c r="D87" s="73">
        <f>ROUND(C87,2)</f>
        <v>49.99</v>
      </c>
      <c r="E87" s="60">
        <v>308.99</v>
      </c>
      <c r="F87" s="61">
        <v>0</v>
      </c>
      <c r="G87" s="74">
        <v>0.007900000000000001</v>
      </c>
      <c r="H87" s="63">
        <f>MAX(G87,-0.12*F87)</f>
        <v>0.007900000000000001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6.1025525E-5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6.1025525E-5</v>
      </c>
      <c r="Z87" s="67">
        <f>IF(AND(C87&gt;=50.1,G87&lt;0),($A$2)*ABS(G87)/40000,0)</f>
        <v>0</v>
      </c>
      <c r="AA87" s="67">
        <f>R87+Y87+Z87</f>
        <v>0.00012205105</v>
      </c>
      <c r="AB87" s="139">
        <f>IF(AA87&gt;=0,AA87,"")</f>
        <v>0.00012205105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50.01</v>
      </c>
      <c r="D88" s="73">
        <f>ROUND(C88,2)</f>
        <v>50.01</v>
      </c>
      <c r="E88" s="60">
        <v>221.01</v>
      </c>
      <c r="F88" s="61">
        <v>0</v>
      </c>
      <c r="G88" s="74">
        <v>0.00659</v>
      </c>
      <c r="H88" s="63">
        <f>MAX(G88,-0.12*F88)</f>
        <v>0.00659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3.64113975E-5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3.64113975E-5</v>
      </c>
      <c r="Z88" s="67">
        <f>IF(AND(C88&gt;=50.1,G88&lt;0),($A$2)*ABS(G88)/40000,0)</f>
        <v>0</v>
      </c>
      <c r="AA88" s="67">
        <f>R88+Y88+Z88</f>
        <v>7.2822795E-5</v>
      </c>
      <c r="AB88" s="139">
        <f>IF(AA88&gt;=0,AA88,"")</f>
        <v>7.2822795E-5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308.99</v>
      </c>
      <c r="F89" s="61">
        <v>0</v>
      </c>
      <c r="G89" s="74">
        <v>0.00659</v>
      </c>
      <c r="H89" s="63">
        <f>MAX(G89,-0.12*F89)</f>
        <v>0.00659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5.090610250000001E-5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5.090610250000001E-5</v>
      </c>
      <c r="Z89" s="67">
        <f>IF(AND(C89&gt;=50.1,G89&lt;0),($A$2)*ABS(G89)/40000,0)</f>
        <v>0</v>
      </c>
      <c r="AA89" s="67">
        <f>R89+Y89+Z89</f>
        <v>0.000101812205</v>
      </c>
      <c r="AB89" s="139">
        <f>IF(AA89&gt;=0,AA89,"")</f>
        <v>0.000101812205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221.01</v>
      </c>
      <c r="F90" s="61">
        <v>0</v>
      </c>
      <c r="G90" s="74">
        <v>0.00659</v>
      </c>
      <c r="H90" s="63">
        <f>MAX(G90,-0.12*F90)</f>
        <v>0.00659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3.64113975E-5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3.64113975E-5</v>
      </c>
      <c r="Z90" s="67">
        <f>IF(AND(C90&gt;=50.1,G90&lt;0),($A$2)*ABS(G90)/40000,0)</f>
        <v>0</v>
      </c>
      <c r="AA90" s="67">
        <f>R90+Y90+Z90</f>
        <v>7.2822795E-5</v>
      </c>
      <c r="AB90" s="139">
        <f>IF(AA90&gt;=0,AA90,"")</f>
        <v>7.2822795E-5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49.99</v>
      </c>
      <c r="D91" s="73">
        <f>ROUND(C91,2)</f>
        <v>49.99</v>
      </c>
      <c r="E91" s="60">
        <v>308.99</v>
      </c>
      <c r="F91" s="61">
        <v>0</v>
      </c>
      <c r="G91" s="74">
        <v>0.00526</v>
      </c>
      <c r="H91" s="63">
        <f>MAX(G91,-0.12*F91)</f>
        <v>0.00526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4.0632185E-5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4.0632185E-5</v>
      </c>
      <c r="Z91" s="67">
        <f>IF(AND(C91&gt;=50.1,G91&lt;0),($A$2)*ABS(G91)/40000,0)</f>
        <v>0</v>
      </c>
      <c r="AA91" s="67">
        <f>R91+Y91+Z91</f>
        <v>8.126437E-5</v>
      </c>
      <c r="AB91" s="139">
        <f>IF(AA91&gt;=0,AA91,"")</f>
        <v>8.126437E-5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407.2</v>
      </c>
      <c r="F92" s="61">
        <v>0</v>
      </c>
      <c r="G92" s="74">
        <v>0.00526</v>
      </c>
      <c r="H92" s="63">
        <f>MAX(G92,-0.12*F92)</f>
        <v>0.00526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5.354679999999999E-5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5.354679999999999E-5</v>
      </c>
      <c r="Z92" s="67">
        <f>IF(AND(C92&gt;=50.1,G92&lt;0),($A$2)*ABS(G92)/40000,0)</f>
        <v>0</v>
      </c>
      <c r="AA92" s="67">
        <f>R92+Y92+Z92</f>
        <v>0.0001070936</v>
      </c>
      <c r="AB92" s="139">
        <f>IF(AA92&gt;=0,AA92,"")</f>
        <v>0.0001070936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49.97</v>
      </c>
      <c r="D93" s="73">
        <f>ROUND(C93,2)</f>
        <v>49.97</v>
      </c>
      <c r="E93" s="60">
        <v>374.46</v>
      </c>
      <c r="F93" s="61">
        <v>0</v>
      </c>
      <c r="G93" s="74">
        <v>0.00659</v>
      </c>
      <c r="H93" s="63">
        <f>MAX(G93,-0.12*F93)</f>
        <v>0.00659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6.1692285E-5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6.1692285E-5</v>
      </c>
      <c r="Z93" s="67">
        <f>IF(AND(C93&gt;=50.1,G93&lt;0),($A$2)*ABS(G93)/40000,0)</f>
        <v>0</v>
      </c>
      <c r="AA93" s="67">
        <f>R93+Y93+Z93</f>
        <v>0.00012338457</v>
      </c>
      <c r="AB93" s="139">
        <f>IF(AA93&gt;=0,AA93,"")</f>
        <v>0.00012338457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165.76</v>
      </c>
      <c r="F94" s="61">
        <v>0</v>
      </c>
      <c r="G94" s="74">
        <v>0.009220000000000001</v>
      </c>
      <c r="H94" s="63">
        <f>MAX(G94,-0.12*F94)</f>
        <v>0.009220000000000001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3.820768E-5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3.820768E-5</v>
      </c>
      <c r="Z94" s="67">
        <f>IF(AND(C94&gt;=50.1,G94&lt;0),($A$2)*ABS(G94)/40000,0)</f>
        <v>0</v>
      </c>
      <c r="AA94" s="67">
        <f>R94+Y94+Z94</f>
        <v>7.641536E-5</v>
      </c>
      <c r="AB94" s="139">
        <f>IF(AA94&gt;=0,AA94,"")</f>
        <v>7.641536E-5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50.02</v>
      </c>
      <c r="D95" s="73">
        <f>ROUND(C95,2)</f>
        <v>50.02</v>
      </c>
      <c r="E95" s="60">
        <v>165.76</v>
      </c>
      <c r="F95" s="61">
        <v>0</v>
      </c>
      <c r="G95" s="74">
        <v>0.00659</v>
      </c>
      <c r="H95" s="63">
        <f>MAX(G95,-0.12*F95)</f>
        <v>0.00659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2.730896E-5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2.730896E-5</v>
      </c>
      <c r="Z95" s="67">
        <f>IF(AND(C95&gt;=50.1,G95&lt;0),($A$2)*ABS(G95)/40000,0)</f>
        <v>0</v>
      </c>
      <c r="AA95" s="67">
        <f>R95+Y95+Z95</f>
        <v>5.461792E-5</v>
      </c>
      <c r="AB95" s="139">
        <f>IF(AA95&gt;=0,AA95,"")</f>
        <v>5.461792E-5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49.94</v>
      </c>
      <c r="D96" s="73">
        <f>ROUND(C96,2)</f>
        <v>49.94</v>
      </c>
      <c r="E96" s="60">
        <v>472.66</v>
      </c>
      <c r="F96" s="61">
        <v>0</v>
      </c>
      <c r="G96" s="74">
        <v>0.00526</v>
      </c>
      <c r="H96" s="63">
        <f>MAX(G96,-0.12*F96)</f>
        <v>0.00526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6.215479E-5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6.215479E-5</v>
      </c>
      <c r="Z96" s="67">
        <f>IF(AND(C96&gt;=50.1,G96&lt;0),($A$2)*ABS(G96)/40000,0)</f>
        <v>0</v>
      </c>
      <c r="AA96" s="67">
        <f>R96+Y96+Z96</f>
        <v>0.00012430958</v>
      </c>
      <c r="AB96" s="139">
        <f>IF(AA96&gt;=0,AA96,"")</f>
        <v>0.00012430958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276.26</v>
      </c>
      <c r="F97" s="61">
        <v>0</v>
      </c>
      <c r="G97" s="74">
        <v>0.00526</v>
      </c>
      <c r="H97" s="63">
        <f>MAX(G97,-0.12*F97)</f>
        <v>0.00526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3.632819E-5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3.632819E-5</v>
      </c>
      <c r="Z97" s="67">
        <f>IF(AND(C97&gt;=50.1,G97&lt;0),($A$2)*ABS(G97)/40000,0)</f>
        <v>0</v>
      </c>
      <c r="AA97" s="67">
        <f>R97+Y97+Z97</f>
        <v>7.265638E-5</v>
      </c>
      <c r="AB97" s="139">
        <f>IF(AA97&gt;=0,AA97,"")</f>
        <v>7.265638E-5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276.26</v>
      </c>
      <c r="F98" s="61">
        <v>0</v>
      </c>
      <c r="G98" s="74">
        <v>0.00526</v>
      </c>
      <c r="H98" s="63">
        <f>MAX(G98,-0.12*F98)</f>
        <v>0.00526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3.632819E-5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3.632819E-5</v>
      </c>
      <c r="Z98" s="67">
        <f>IF(AND(C98&gt;=50.1,G98&lt;0),($A$2)*ABS(G98)/40000,0)</f>
        <v>0</v>
      </c>
      <c r="AA98" s="67">
        <f>R98+Y98+Z98</f>
        <v>7.265638E-5</v>
      </c>
      <c r="AB98" s="139">
        <f>IF(AA98&gt;=0,AA98,"")</f>
        <v>7.265638E-5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374.46</v>
      </c>
      <c r="F99" s="61">
        <v>0</v>
      </c>
      <c r="G99" s="74">
        <v>0.00526</v>
      </c>
      <c r="H99" s="63">
        <f>MAX(G99,-0.12*F99)</f>
        <v>0.00526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4.924149E-5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4.924149E-5</v>
      </c>
      <c r="Z99" s="67">
        <f>IF(AND(C99&gt;=50.1,G99&lt;0),($A$2)*ABS(G99)/40000,0)</f>
        <v>0</v>
      </c>
      <c r="AA99" s="67">
        <f>R99+Y99+Z99</f>
        <v>9.848298E-5</v>
      </c>
      <c r="AB99" s="139">
        <f>IF(AA99&gt;=0,AA99,"")</f>
        <v>9.848298E-5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439.93</v>
      </c>
      <c r="F100" s="61">
        <v>0</v>
      </c>
      <c r="G100" s="74">
        <v>0.00526</v>
      </c>
      <c r="H100" s="63">
        <f>MAX(G100,-0.12*F100)</f>
        <v>0.00526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5.7850795E-5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5.7850795E-5</v>
      </c>
      <c r="Z100" s="67">
        <f>IF(AND(C100&gt;=50.1,G100&lt;0),($A$2)*ABS(G100)/40000,0)</f>
        <v>0</v>
      </c>
      <c r="AA100" s="67">
        <f>R100+Y100+Z100</f>
        <v>0.00011570159</v>
      </c>
      <c r="AB100" s="139">
        <f>IF(AA100&gt;=0,AA100,"")</f>
        <v>0.00011570159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49.93</v>
      </c>
      <c r="D101" s="73">
        <f>ROUND(C101,2)</f>
        <v>49.93</v>
      </c>
      <c r="E101" s="60">
        <v>505.4</v>
      </c>
      <c r="F101" s="61">
        <v>0</v>
      </c>
      <c r="G101" s="74">
        <v>0.00395</v>
      </c>
      <c r="H101" s="63">
        <f>MAX(G101,-0.12*F101)</f>
        <v>0.00395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4.990825E-5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4.990825E-5</v>
      </c>
      <c r="Z101" s="67">
        <f>IF(AND(C101&gt;=50.1,G101&lt;0),($A$2)*ABS(G101)/40000,0)</f>
        <v>0</v>
      </c>
      <c r="AA101" s="67">
        <f>R101+Y101+Z101</f>
        <v>9.98165E-5</v>
      </c>
      <c r="AB101" s="139">
        <f>IF(AA101&gt;=0,AA101,"")</f>
        <v>9.98165E-5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341.73</v>
      </c>
      <c r="F102" s="61">
        <v>0</v>
      </c>
      <c r="G102" s="74">
        <v>0.00526</v>
      </c>
      <c r="H102" s="63">
        <f>MAX(G102,-0.12*F102)</f>
        <v>0.00526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4.4937495E-5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4.4937495E-5</v>
      </c>
      <c r="Z102" s="67">
        <f>IF(AND(C102&gt;=50.1,G102&lt;0),($A$2)*ABS(G102)/40000,0)</f>
        <v>0</v>
      </c>
      <c r="AA102" s="67">
        <f>R102+Y102+Z102</f>
        <v>8.987499E-5</v>
      </c>
      <c r="AB102" s="139">
        <f>IF(AA102&gt;=0,AA102,"")</f>
        <v>8.987499E-5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</v>
      </c>
      <c r="D103" s="98">
        <f>ROUND(C103,2)</f>
        <v>50</v>
      </c>
      <c r="E103" s="99">
        <v>276.26</v>
      </c>
      <c r="F103" s="61">
        <v>0</v>
      </c>
      <c r="G103" s="100">
        <v>0.00395</v>
      </c>
      <c r="H103" s="101">
        <f>MAX(G103,-0.12*F103)</f>
        <v>0.00395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2.7280675E-5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2.7280675E-5</v>
      </c>
      <c r="Z103" s="67">
        <f>IF(AND(C103&gt;=50.1,G103&lt;0),($A$2)*ABS(G103)/40000,0)</f>
        <v>0</v>
      </c>
      <c r="AA103" s="106">
        <f>R103+Y103+Z103</f>
        <v>5.456135000000001E-5</v>
      </c>
      <c r="AB103" s="140">
        <f>IF(AA103&gt;=0,AA103,"")</f>
        <v>5.456135000000001E-5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49.99489583333335</v>
      </c>
      <c r="D104" s="110">
        <f>ROUND(C104,2)</f>
        <v>49.99</v>
      </c>
      <c r="E104" s="111">
        <f>AVERAGE(E6:E103)</f>
        <v>269.3837499999999</v>
      </c>
      <c r="F104" s="111">
        <f>AVERAGE(F6:F103)</f>
        <v>0.3341666666666667</v>
      </c>
      <c r="G104" s="112">
        <f>SUM(G8:G103)/4</f>
        <v>-0.1717875000000002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-0.001380360689999999</v>
      </c>
      <c r="S104" s="113"/>
      <c r="T104" s="113"/>
      <c r="U104" s="113"/>
      <c r="V104" s="113"/>
      <c r="W104" s="113"/>
      <c r="X104" s="113"/>
      <c r="Y104" s="114">
        <f>SUM(Y8:Y103)</f>
        <v>0.003512081762500001</v>
      </c>
      <c r="Z104" s="114">
        <f>SUM(Z8:Z103)</f>
        <v>0</v>
      </c>
      <c r="AA104" s="115">
        <f>SUM(AA8:AA103)</f>
        <v>0.0021317210725</v>
      </c>
      <c r="AB104" s="116">
        <f>SUM(AB8:AB103)</f>
        <v>0.01038153519</v>
      </c>
      <c r="AC104" s="117">
        <f>SUM(AC8:AC103)</f>
        <v>-0.0082498141175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0.0021317210725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55.2522</v>
      </c>
      <c r="AH152" s="86">
        <f>MIN(AG152,$C$2)</f>
        <v>55.2522</v>
      </c>
    </row>
    <row r="153" spans="1:37" customHeight="1" ht="16">
      <c r="AE153" s="16"/>
      <c r="AF153" s="133">
        <f>ROUND((AF152-0.01),2)</f>
        <v>50.03</v>
      </c>
      <c r="AG153" s="134">
        <f>2*$A$2/5</f>
        <v>110.5044</v>
      </c>
      <c r="AH153" s="86">
        <f>MIN(AG153,$C$2)</f>
        <v>110.5044</v>
      </c>
    </row>
    <row r="154" spans="1:37" customHeight="1" ht="16">
      <c r="AE154" s="16"/>
      <c r="AF154" s="133">
        <f>ROUND((AF153-0.01),2)</f>
        <v>50.02</v>
      </c>
      <c r="AG154" s="134">
        <f>3*$A$2/5</f>
        <v>165.7566</v>
      </c>
      <c r="AH154" s="86">
        <f>MIN(AG154,$C$2)</f>
        <v>165.7566</v>
      </c>
    </row>
    <row r="155" spans="1:37" customHeight="1" ht="16">
      <c r="AE155" s="16"/>
      <c r="AF155" s="133">
        <f>ROUND((AF154-0.01),2)</f>
        <v>50.01</v>
      </c>
      <c r="AG155" s="134">
        <f>4*$A$2/5</f>
        <v>221.0088</v>
      </c>
      <c r="AH155" s="86">
        <f>MIN(AG155,$C$2)</f>
        <v>221.0088</v>
      </c>
    </row>
    <row r="156" spans="1:37" customHeight="1" ht="16">
      <c r="AE156" s="16"/>
      <c r="AF156" s="133">
        <f>ROUND((AF155-0.01),2)</f>
        <v>50</v>
      </c>
      <c r="AG156" s="134">
        <f>5*$A$2/5</f>
        <v>276.261</v>
      </c>
      <c r="AH156" s="86">
        <f>MIN(AG156,$C$2)</f>
        <v>276.261</v>
      </c>
    </row>
    <row r="157" spans="1:37" customHeight="1" ht="16">
      <c r="AE157" s="16"/>
      <c r="AF157" s="133">
        <f>ROUND((AF156-0.01),2)</f>
        <v>49.99</v>
      </c>
      <c r="AG157" s="134">
        <f>50+15*$A$2/16</f>
        <v>308.9946875</v>
      </c>
      <c r="AH157" s="86">
        <f>MIN(AG157,$C$2)</f>
        <v>308.9946875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341.728375</v>
      </c>
      <c r="AH158" s="86">
        <f>MIN(AG158,$C$2)</f>
        <v>341.728375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374.4620625</v>
      </c>
      <c r="AH159" s="86">
        <f>MIN(AG159,$C$2)</f>
        <v>374.4620625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407.19575</v>
      </c>
      <c r="AH160" s="86">
        <f>MIN(AG160,$C$2)</f>
        <v>407.19575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439.9294375</v>
      </c>
      <c r="AH161" s="86">
        <f>MIN(AG161,$C$2)</f>
        <v>439.9294375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472.663125</v>
      </c>
      <c r="AH162" s="86">
        <f>MIN(AG162,$C$2)</f>
        <v>472.663125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505.3968125</v>
      </c>
      <c r="AH163" s="86">
        <f>MIN(AG163,$C$2)</f>
        <v>505.3968125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538.1305</v>
      </c>
      <c r="AH164" s="135">
        <f>MIN(AG164,$C$2)</f>
        <v>538.1305</v>
      </c>
    </row>
    <row r="165" spans="1:37" customHeight="1" ht="15">
      <c r="AE165" s="16"/>
      <c r="AF165" s="133">
        <f>ROUND((AF164-0.01),2)</f>
        <v>49.91</v>
      </c>
      <c r="AG165" s="134">
        <f>450+7*$A$2/16</f>
        <v>570.8641875000001</v>
      </c>
      <c r="AH165" s="135">
        <f>MIN(AG165,$C$2)</f>
        <v>570.8641875000001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603.597875</v>
      </c>
      <c r="AH166" s="135">
        <f>MIN(AG166,$C$2)</f>
        <v>603.597875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636.3315625</v>
      </c>
      <c r="AH167" s="135">
        <f>MIN(AG167,$C$2)</f>
        <v>636.3315625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669.06525</v>
      </c>
      <c r="AH168" s="135">
        <f>MIN(AG168,$C$2)</f>
        <v>669.06525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701.7989375</v>
      </c>
      <c r="AH169" s="135">
        <f>MIN(AG169,$C$2)</f>
        <v>701.7989375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734.5326250000001</v>
      </c>
      <c r="AH170" s="135">
        <f>MIN(AG170,$C$2)</f>
        <v>734.5326250000001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767.2663125</v>
      </c>
      <c r="AH171" s="135">
        <f>MIN(AG171,$C$2)</f>
        <v>767.2663125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-0.003972055558999999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264.146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6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49.91</v>
      </c>
      <c r="D8" s="59">
        <f>ROUND(C8,2)</f>
        <v>49.91</v>
      </c>
      <c r="E8" s="60">
        <v>565.5599999999999</v>
      </c>
      <c r="F8" s="61">
        <v>0</v>
      </c>
      <c r="G8" s="62">
        <v>0.00526</v>
      </c>
      <c r="H8" s="63">
        <f>MAX(G8,-0.12*F8)</f>
        <v>0.00526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7.437113999999999E-5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7.437113999999999E-5</v>
      </c>
      <c r="Z8" s="67">
        <f>IF(AND(C8&gt;=50.1,G8&lt;0),($A$2)*ABS(G8)/40000,0)</f>
        <v>0</v>
      </c>
      <c r="AA8" s="67">
        <f>R8+Y8+Z8</f>
        <v>0.00014874228</v>
      </c>
      <c r="AB8" s="64">
        <f>IF(AA8&gt;=0,AA8,"")</f>
        <v>0.00014874228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297.64</v>
      </c>
      <c r="F9" s="61">
        <v>0</v>
      </c>
      <c r="G9" s="74">
        <v>0.00526</v>
      </c>
      <c r="H9" s="63">
        <f>MAX(G9,-0.12*F9)</f>
        <v>0.00526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3.913966E-5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3.913966E-5</v>
      </c>
      <c r="Z9" s="67">
        <f>IF(AND(C9&gt;=50.1,G9&lt;0),($A$2)*ABS(G9)/40000,0)</f>
        <v>0</v>
      </c>
      <c r="AA9" s="67">
        <f>R9+Y9+Z9</f>
        <v>7.827932E-5</v>
      </c>
      <c r="AB9" s="139">
        <f>IF(AA9&gt;=0,AA9,"")</f>
        <v>7.827932E-5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264.15</v>
      </c>
      <c r="F10" s="61">
        <v>0</v>
      </c>
      <c r="G10" s="74">
        <v>0.00526</v>
      </c>
      <c r="H10" s="63">
        <f>MAX(G10,-0.12*F10)</f>
        <v>0.00526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3.4735725E-5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3.4735725E-5</v>
      </c>
      <c r="Z10" s="67">
        <f>IF(AND(C10&gt;=50.1,G10&lt;0),($A$2)*ABS(G10)/40000,0)</f>
        <v>0</v>
      </c>
      <c r="AA10" s="67">
        <f>R10+Y10+Z10</f>
        <v>6.947144999999999E-5</v>
      </c>
      <c r="AB10" s="139">
        <f>IF(AA10&gt;=0,AA10,"")</f>
        <v>6.947144999999999E-5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105.66</v>
      </c>
      <c r="F11" s="61">
        <v>0</v>
      </c>
      <c r="G11" s="74">
        <v>0.00395</v>
      </c>
      <c r="H11" s="63">
        <f>MAX(G11,-0.12*F11)</f>
        <v>0.00395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1.0433925E-5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1.0433925E-5</v>
      </c>
      <c r="Z11" s="67">
        <f>IF(AND(C11&gt;=50.1,G11&lt;0),($A$2)*ABS(G11)/40000,0)</f>
        <v>0</v>
      </c>
      <c r="AA11" s="67">
        <f>R11+Y11+Z11</f>
        <v>2.086785E-5</v>
      </c>
      <c r="AB11" s="139">
        <f>IF(AA11&gt;=0,AA11,"")</f>
        <v>2.086785E-5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158.49</v>
      </c>
      <c r="F12" s="61">
        <v>0</v>
      </c>
      <c r="G12" s="74">
        <v>0.00526</v>
      </c>
      <c r="H12" s="63">
        <f>MAX(G12,-0.12*F12)</f>
        <v>0.00526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2.0841435E-5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2.0841435E-5</v>
      </c>
      <c r="Z12" s="67">
        <f>IF(AND(C12&gt;=50.1,G12&lt;0),($A$2)*ABS(G12)/40000,0)</f>
        <v>0</v>
      </c>
      <c r="AA12" s="67">
        <f>R12+Y12+Z12</f>
        <v>4.168287E-5</v>
      </c>
      <c r="AB12" s="139">
        <f>IF(AA12&gt;=0,AA12,"")</f>
        <v>4.168287E-5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211.32</v>
      </c>
      <c r="F13" s="61">
        <v>0</v>
      </c>
      <c r="G13" s="74">
        <v>0.00526</v>
      </c>
      <c r="H13" s="63">
        <f>MAX(G13,-0.12*F13)</f>
        <v>0.00526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2.778858E-5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2.778858E-5</v>
      </c>
      <c r="Z13" s="67">
        <f>IF(AND(C13&gt;=50.1,G13&lt;0),($A$2)*ABS(G13)/40000,0)</f>
        <v>0</v>
      </c>
      <c r="AA13" s="67">
        <f>R13+Y13+Z13</f>
        <v>5.557715999999999E-5</v>
      </c>
      <c r="AB13" s="139">
        <f>IF(AA13&gt;=0,AA13,"")</f>
        <v>5.557715999999999E-5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465.09</v>
      </c>
      <c r="F14" s="61">
        <v>0</v>
      </c>
      <c r="G14" s="74">
        <v>0.00395</v>
      </c>
      <c r="H14" s="63">
        <f>MAX(G14,-0.12*F14)</f>
        <v>0.00395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4.59276375E-5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4.59276375E-5</v>
      </c>
      <c r="Z14" s="67">
        <f>IF(AND(C14&gt;=50.1,G14&lt;0),($A$2)*ABS(G14)/40000,0)</f>
        <v>0</v>
      </c>
      <c r="AA14" s="67">
        <f>R14+Y14+Z14</f>
        <v>9.185527500000001E-5</v>
      </c>
      <c r="AB14" s="139">
        <f>IF(AA14&gt;=0,AA14,"")</f>
        <v>9.185527500000001E-5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49.98</v>
      </c>
      <c r="D15" s="73">
        <f>ROUND(C15,2)</f>
        <v>49.98</v>
      </c>
      <c r="E15" s="60">
        <v>331.13</v>
      </c>
      <c r="F15" s="61">
        <v>0</v>
      </c>
      <c r="G15" s="74">
        <v>0.00526</v>
      </c>
      <c r="H15" s="63">
        <f>MAX(G15,-0.12*F15)</f>
        <v>0.00526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4.354359499999999E-5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4.354359499999999E-5</v>
      </c>
      <c r="Z15" s="67">
        <f>IF(AND(C15&gt;=50.1,G15&lt;0),($A$2)*ABS(G15)/40000,0)</f>
        <v>0</v>
      </c>
      <c r="AA15" s="67">
        <f>R15+Y15+Z15</f>
        <v>8.708718999999999E-5</v>
      </c>
      <c r="AB15" s="139">
        <f>IF(AA15&gt;=0,AA15,"")</f>
        <v>8.708718999999999E-5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49.94</v>
      </c>
      <c r="D16" s="73">
        <f>ROUND(C16,2)</f>
        <v>49.94</v>
      </c>
      <c r="E16" s="60">
        <v>465.09</v>
      </c>
      <c r="F16" s="61">
        <v>0</v>
      </c>
      <c r="G16" s="74">
        <v>0.00526</v>
      </c>
      <c r="H16" s="63">
        <f>MAX(G16,-0.12*F16)</f>
        <v>0.00526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6.115933499999999E-5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6.115933499999999E-5</v>
      </c>
      <c r="Z16" s="67">
        <f>IF(AND(C16&gt;=50.1,G16&lt;0),($A$2)*ABS(G16)/40000,0)</f>
        <v>0</v>
      </c>
      <c r="AA16" s="67">
        <f>R16+Y16+Z16</f>
        <v>0.00012231867</v>
      </c>
      <c r="AB16" s="139">
        <f>IF(AA16&gt;=0,AA16,"")</f>
        <v>0.00012231867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49.96</v>
      </c>
      <c r="D17" s="73">
        <f>ROUND(C17,2)</f>
        <v>49.96</v>
      </c>
      <c r="E17" s="60">
        <v>398.11</v>
      </c>
      <c r="F17" s="61">
        <v>0</v>
      </c>
      <c r="G17" s="74">
        <v>0.00395</v>
      </c>
      <c r="H17" s="63">
        <f>MAX(G17,-0.12*F17)</f>
        <v>0.00395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3.93133625E-5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3.93133625E-5</v>
      </c>
      <c r="Z17" s="67">
        <f>IF(AND(C17&gt;=50.1,G17&lt;0),($A$2)*ABS(G17)/40000,0)</f>
        <v>0</v>
      </c>
      <c r="AA17" s="67">
        <f>R17+Y17+Z17</f>
        <v>7.862672500000001E-5</v>
      </c>
      <c r="AB17" s="139">
        <f>IF(AA17&gt;=0,AA17,"")</f>
        <v>7.862672500000001E-5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49.95</v>
      </c>
      <c r="D18" s="73">
        <f>ROUND(C18,2)</f>
        <v>49.95</v>
      </c>
      <c r="E18" s="60">
        <v>431.6</v>
      </c>
      <c r="F18" s="61">
        <v>0</v>
      </c>
      <c r="G18" s="74">
        <v>0.00526</v>
      </c>
      <c r="H18" s="63">
        <f>MAX(G18,-0.12*F18)</f>
        <v>0.00526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5.67554E-5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5.67554E-5</v>
      </c>
      <c r="Z18" s="67">
        <f>IF(AND(C18&gt;=50.1,G18&lt;0),($A$2)*ABS(G18)/40000,0)</f>
        <v>0</v>
      </c>
      <c r="AA18" s="67">
        <f>R18+Y18+Z18</f>
        <v>0.0001135108</v>
      </c>
      <c r="AB18" s="139">
        <f>IF(AA18&gt;=0,AA18,"")</f>
        <v>0.0001135108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49.89</v>
      </c>
      <c r="D19" s="73">
        <f>ROUND(C19,2)</f>
        <v>49.89</v>
      </c>
      <c r="E19" s="60">
        <v>632.55</v>
      </c>
      <c r="F19" s="61">
        <v>0</v>
      </c>
      <c r="G19" s="74">
        <v>0.00526</v>
      </c>
      <c r="H19" s="63">
        <f>MAX(G19,-0.12*F19)</f>
        <v>0.00526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8.318032499999999E-5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8.318032499999999E-5</v>
      </c>
      <c r="Z19" s="67">
        <f>IF(AND(C19&gt;=50.1,G19&lt;0),($A$2)*ABS(G19)/40000,0)</f>
        <v>0</v>
      </c>
      <c r="AA19" s="67">
        <f>R19+Y19+Z19</f>
        <v>0.00016636065</v>
      </c>
      <c r="AB19" s="139">
        <f>IF(AA19&gt;=0,AA19,"")</f>
        <v>0.00016636065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431.6</v>
      </c>
      <c r="F20" s="61">
        <v>0</v>
      </c>
      <c r="G20" s="74">
        <v>0.00526</v>
      </c>
      <c r="H20" s="63">
        <f>MAX(G20,-0.12*F20)</f>
        <v>0.00526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5.67554E-5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5.67554E-5</v>
      </c>
      <c r="Z20" s="67">
        <f>IF(AND(C20&gt;=50.1,G20&lt;0),($A$2)*ABS(G20)/40000,0)</f>
        <v>0</v>
      </c>
      <c r="AA20" s="67">
        <f>R20+Y20+Z20</f>
        <v>0.0001135108</v>
      </c>
      <c r="AB20" s="139">
        <f>IF(AA20&gt;=0,AA20,"")</f>
        <v>0.0001135108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49.95</v>
      </c>
      <c r="D21" s="73">
        <f>ROUND(C21,2)</f>
        <v>49.95</v>
      </c>
      <c r="E21" s="60">
        <v>431.6</v>
      </c>
      <c r="F21" s="61">
        <v>0</v>
      </c>
      <c r="G21" s="74">
        <v>0.00395</v>
      </c>
      <c r="H21" s="63">
        <f>MAX(G21,-0.12*F21)</f>
        <v>0.00395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4.26205E-5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4.26205E-5</v>
      </c>
      <c r="Z21" s="67">
        <f>IF(AND(C21&gt;=50.1,G21&lt;0),($A$2)*ABS(G21)/40000,0)</f>
        <v>0</v>
      </c>
      <c r="AA21" s="67">
        <f>R21+Y21+Z21</f>
        <v>8.524100000000001E-5</v>
      </c>
      <c r="AB21" s="139">
        <f>IF(AA21&gt;=0,AA21,"")</f>
        <v>8.524100000000001E-5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49.89</v>
      </c>
      <c r="D22" s="73">
        <f>ROUND(C22,2)</f>
        <v>49.89</v>
      </c>
      <c r="E22" s="60">
        <v>632.55</v>
      </c>
      <c r="F22" s="61">
        <v>0</v>
      </c>
      <c r="G22" s="74">
        <v>0.00526</v>
      </c>
      <c r="H22" s="63">
        <f>MAX(G22,-0.12*F22)</f>
        <v>0.00526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8.318032499999999E-5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8.318032499999999E-5</v>
      </c>
      <c r="Z22" s="67">
        <f>IF(AND(C22&gt;=50.1,G22&lt;0),($A$2)*ABS(G22)/40000,0)</f>
        <v>0</v>
      </c>
      <c r="AA22" s="67">
        <f>R22+Y22+Z22</f>
        <v>0.00016636065</v>
      </c>
      <c r="AB22" s="139">
        <f>IF(AA22&gt;=0,AA22,"")</f>
        <v>0.00016636065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49.93</v>
      </c>
      <c r="D23" s="73">
        <f>ROUND(C23,2)</f>
        <v>49.93</v>
      </c>
      <c r="E23" s="60">
        <v>498.58</v>
      </c>
      <c r="F23" s="61">
        <v>0</v>
      </c>
      <c r="G23" s="74">
        <v>0.00526</v>
      </c>
      <c r="H23" s="63">
        <f>MAX(G23,-0.12*F23)</f>
        <v>0.00526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6.556327E-5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6.556327E-5</v>
      </c>
      <c r="Z23" s="67">
        <f>IF(AND(C23&gt;=50.1,G23&lt;0),($A$2)*ABS(G23)/40000,0)</f>
        <v>0</v>
      </c>
      <c r="AA23" s="67">
        <f>R23+Y23+Z23</f>
        <v>0.00013112654</v>
      </c>
      <c r="AB23" s="139">
        <f>IF(AA23&gt;=0,AA23,"")</f>
        <v>0.00013112654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532.0700000000001</v>
      </c>
      <c r="F24" s="61">
        <v>0</v>
      </c>
      <c r="G24" s="74">
        <v>0.00395</v>
      </c>
      <c r="H24" s="63">
        <f>MAX(G24,-0.12*F24)</f>
        <v>0.00395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5.254191250000001E-5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5.254191250000001E-5</v>
      </c>
      <c r="Z24" s="67">
        <f>IF(AND(C24&gt;=50.1,G24&lt;0),($A$2)*ABS(G24)/40000,0)</f>
        <v>0</v>
      </c>
      <c r="AA24" s="67">
        <f>R24+Y24+Z24</f>
        <v>0.000105083825</v>
      </c>
      <c r="AB24" s="139">
        <f>IF(AA24&gt;=0,AA24,"")</f>
        <v>0.000105083825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50.02</v>
      </c>
      <c r="D25" s="73">
        <f>ROUND(C25,2)</f>
        <v>50.02</v>
      </c>
      <c r="E25" s="60">
        <v>158.49</v>
      </c>
      <c r="F25" s="61">
        <v>0</v>
      </c>
      <c r="G25" s="74">
        <v>0.00526</v>
      </c>
      <c r="H25" s="63">
        <f>MAX(G25,-0.12*F25)</f>
        <v>0.00526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2.0841435E-5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2.0841435E-5</v>
      </c>
      <c r="Z25" s="67">
        <f>IF(AND(C25&gt;=50.1,G25&lt;0),($A$2)*ABS(G25)/40000,0)</f>
        <v>0</v>
      </c>
      <c r="AA25" s="67">
        <f>R25+Y25+Z25</f>
        <v>4.168287E-5</v>
      </c>
      <c r="AB25" s="139">
        <f>IF(AA25&gt;=0,AA25,"")</f>
        <v>4.168287E-5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52.83</v>
      </c>
      <c r="F26" s="61">
        <v>0</v>
      </c>
      <c r="G26" s="74">
        <v>0.00526</v>
      </c>
      <c r="H26" s="63">
        <f>MAX(G26,-0.12*F26)</f>
        <v>0.00526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6.947144999999999E-6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6.947144999999999E-6</v>
      </c>
      <c r="Z26" s="67">
        <f>IF(AND(C26&gt;=50.1,G26&lt;0),($A$2)*ABS(G26)/40000,0)</f>
        <v>0</v>
      </c>
      <c r="AA26" s="67">
        <f>R26+Y26+Z26</f>
        <v>1.389429E-5</v>
      </c>
      <c r="AB26" s="139">
        <f>IF(AA26&gt;=0,AA26,"")</f>
        <v>1.389429E-5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211.32</v>
      </c>
      <c r="F27" s="61">
        <v>0</v>
      </c>
      <c r="G27" s="74">
        <v>0.00395</v>
      </c>
      <c r="H27" s="63">
        <f>MAX(G27,-0.12*F27)</f>
        <v>0.00395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2.086785E-5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2.086785E-5</v>
      </c>
      <c r="Z27" s="67">
        <f>IF(AND(C27&gt;=50.1,G27&lt;0),($A$2)*ABS(G27)/40000,0)</f>
        <v>0</v>
      </c>
      <c r="AA27" s="67">
        <f>R27+Y27+Z27</f>
        <v>4.17357E-5</v>
      </c>
      <c r="AB27" s="139">
        <f>IF(AA27&gt;=0,AA27,"")</f>
        <v>4.17357E-5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297.64</v>
      </c>
      <c r="F28" s="61">
        <v>0</v>
      </c>
      <c r="G28" s="74">
        <v>0.00526</v>
      </c>
      <c r="H28" s="63">
        <f>MAX(G28,-0.12*F28)</f>
        <v>0.00526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3.913966E-5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3.913966E-5</v>
      </c>
      <c r="Z28" s="67">
        <f>IF(AND(C28&gt;=50.1,G28&lt;0),($A$2)*ABS(G28)/40000,0)</f>
        <v>0</v>
      </c>
      <c r="AA28" s="67">
        <f>R28+Y28+Z28</f>
        <v>7.827932E-5</v>
      </c>
      <c r="AB28" s="139">
        <f>IF(AA28&gt;=0,AA28,"")</f>
        <v>7.827932E-5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50.01</v>
      </c>
      <c r="D29" s="73">
        <f>ROUND(C29,2)</f>
        <v>50.01</v>
      </c>
      <c r="E29" s="60">
        <v>211.32</v>
      </c>
      <c r="F29" s="61">
        <v>0</v>
      </c>
      <c r="G29" s="74">
        <v>0.00526</v>
      </c>
      <c r="H29" s="63">
        <f>MAX(G29,-0.12*F29)</f>
        <v>0.00526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2.778858E-5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2.778858E-5</v>
      </c>
      <c r="Z29" s="67">
        <f>IF(AND(C29&gt;=50.1,G29&lt;0),($A$2)*ABS(G29)/40000,0)</f>
        <v>0</v>
      </c>
      <c r="AA29" s="67">
        <f>R29+Y29+Z29</f>
        <v>5.557715999999999E-5</v>
      </c>
      <c r="AB29" s="139">
        <f>IF(AA29&gt;=0,AA29,"")</f>
        <v>5.557715999999999E-5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105.66</v>
      </c>
      <c r="F30" s="61">
        <v>0</v>
      </c>
      <c r="G30" s="74">
        <v>0.00395</v>
      </c>
      <c r="H30" s="63">
        <f>MAX(G30,-0.12*F30)</f>
        <v>0.00395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1.0433925E-5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1.0433925E-5</v>
      </c>
      <c r="Z30" s="67">
        <f>IF(AND(C30&gt;=50.1,G30&lt;0),($A$2)*ABS(G30)/40000,0)</f>
        <v>0</v>
      </c>
      <c r="AA30" s="67">
        <f>R30+Y30+Z30</f>
        <v>2.086785E-5</v>
      </c>
      <c r="AB30" s="139">
        <f>IF(AA30&gt;=0,AA30,"")</f>
        <v>2.086785E-5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158.49</v>
      </c>
      <c r="F31" s="61">
        <v>0</v>
      </c>
      <c r="G31" s="74">
        <v>0.00526</v>
      </c>
      <c r="H31" s="63">
        <f>MAX(G31,-0.12*F31)</f>
        <v>0.00526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2.0841435E-5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2.0841435E-5</v>
      </c>
      <c r="Z31" s="67">
        <f>IF(AND(C31&gt;=50.1,G31&lt;0),($A$2)*ABS(G31)/40000,0)</f>
        <v>0</v>
      </c>
      <c r="AA31" s="67">
        <f>R31+Y31+Z31</f>
        <v>4.168287E-5</v>
      </c>
      <c r="AB31" s="139">
        <f>IF(AA31&gt;=0,AA31,"")</f>
        <v>4.168287E-5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50.01</v>
      </c>
      <c r="D32" s="73">
        <f>ROUND(C32,2)</f>
        <v>50.01</v>
      </c>
      <c r="E32" s="60">
        <v>211.32</v>
      </c>
      <c r="F32" s="61">
        <v>0</v>
      </c>
      <c r="G32" s="74">
        <v>0.00395</v>
      </c>
      <c r="H32" s="63">
        <f>MAX(G32,-0.12*F32)</f>
        <v>0.00395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2.086785E-5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2.086785E-5</v>
      </c>
      <c r="Z32" s="67">
        <f>IF(AND(C32&gt;=50.1,G32&lt;0),($A$2)*ABS(G32)/40000,0)</f>
        <v>0</v>
      </c>
      <c r="AA32" s="67">
        <f>R32+Y32+Z32</f>
        <v>4.17357E-5</v>
      </c>
      <c r="AB32" s="139">
        <f>IF(AA32&gt;=0,AA32,"")</f>
        <v>4.17357E-5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50.03</v>
      </c>
      <c r="D33" s="73">
        <f>ROUND(C33,2)</f>
        <v>50.03</v>
      </c>
      <c r="E33" s="60">
        <v>105.66</v>
      </c>
      <c r="F33" s="61">
        <v>0</v>
      </c>
      <c r="G33" s="74">
        <v>0.01316</v>
      </c>
      <c r="H33" s="63">
        <f>MAX(G33,-0.12*F33)</f>
        <v>0.01316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3.476214E-5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3.476214E-5</v>
      </c>
      <c r="Z33" s="67">
        <f>IF(AND(C33&gt;=50.1,G33&lt;0),($A$2)*ABS(G33)/40000,0)</f>
        <v>0</v>
      </c>
      <c r="AA33" s="67">
        <f>R33+Y33+Z33</f>
        <v>6.952428E-5</v>
      </c>
      <c r="AB33" s="139">
        <f>IF(AA33&gt;=0,AA33,"")</f>
        <v>6.952428E-5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49.95</v>
      </c>
      <c r="D34" s="73">
        <f>ROUND(C34,2)</f>
        <v>49.95</v>
      </c>
      <c r="E34" s="60">
        <v>431.6</v>
      </c>
      <c r="F34" s="61">
        <v>0</v>
      </c>
      <c r="G34" s="74">
        <v>0.01185</v>
      </c>
      <c r="H34" s="63">
        <f>MAX(G34,-0.12*F34)</f>
        <v>0.01185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0.0001278615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0.0001278615</v>
      </c>
      <c r="Z34" s="67">
        <f>IF(AND(C34&gt;=50.1,G34&lt;0),($A$2)*ABS(G34)/40000,0)</f>
        <v>0</v>
      </c>
      <c r="AA34" s="67">
        <f>R34+Y34+Z34</f>
        <v>0.000255723</v>
      </c>
      <c r="AB34" s="139">
        <f>IF(AA34&gt;=0,AA34,"")</f>
        <v>0.000255723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297.64</v>
      </c>
      <c r="F35" s="61">
        <v>0</v>
      </c>
      <c r="G35" s="74">
        <v>0.00659</v>
      </c>
      <c r="H35" s="63">
        <f>MAX(G35,-0.12*F35)</f>
        <v>0.00659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4.903619E-5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4.903619E-5</v>
      </c>
      <c r="Z35" s="67">
        <f>IF(AND(C35&gt;=50.1,G35&lt;0),($A$2)*ABS(G35)/40000,0)</f>
        <v>0</v>
      </c>
      <c r="AA35" s="67">
        <f>R35+Y35+Z35</f>
        <v>9.807238000000001E-5</v>
      </c>
      <c r="AB35" s="139">
        <f>IF(AA35&gt;=0,AA35,"")</f>
        <v>9.807238000000001E-5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211.32</v>
      </c>
      <c r="F36" s="61">
        <v>0</v>
      </c>
      <c r="G36" s="74">
        <v>0.009220000000000001</v>
      </c>
      <c r="H36" s="63">
        <f>MAX(G36,-0.12*F36)</f>
        <v>0.009220000000000001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4.870926E-5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4.870926E-5</v>
      </c>
      <c r="Z36" s="67">
        <f>IF(AND(C36&gt;=50.1,G36&lt;0),($A$2)*ABS(G36)/40000,0)</f>
        <v>0</v>
      </c>
      <c r="AA36" s="67">
        <f>R36+Y36+Z36</f>
        <v>9.741852E-5</v>
      </c>
      <c r="AB36" s="139">
        <f>IF(AA36&gt;=0,AA36,"")</f>
        <v>9.741852E-5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50.02</v>
      </c>
      <c r="D37" s="73">
        <f>ROUND(C37,2)</f>
        <v>50.02</v>
      </c>
      <c r="E37" s="60">
        <v>158.49</v>
      </c>
      <c r="F37" s="61">
        <v>1.72</v>
      </c>
      <c r="G37" s="74">
        <v>0.24938</v>
      </c>
      <c r="H37" s="63">
        <f>MAX(G37,-0.12*F37)</f>
        <v>0.24938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0.000988105905</v>
      </c>
      <c r="S37" s="60">
        <f>MIN($S$6/100*F37,150)</f>
        <v>0.2064</v>
      </c>
      <c r="T37" s="60">
        <f>MIN($T$6/100*F37,200)</f>
        <v>0.258</v>
      </c>
      <c r="U37" s="60">
        <f>MIN($U$6/100*F37,250)</f>
        <v>0.344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3.405950099999999E-5</v>
      </c>
      <c r="Z37" s="67">
        <f>IF(AND(C37&gt;=50.1,G37&lt;0),($A$2)*ABS(G37)/40000,0)</f>
        <v>0</v>
      </c>
      <c r="AA37" s="67">
        <f>R37+Y37+Z37</f>
        <v>0.001022165406</v>
      </c>
      <c r="AB37" s="139">
        <f>IF(AA37&gt;=0,AA37,"")</f>
        <v>0.001022165406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50.01</v>
      </c>
      <c r="D38" s="73">
        <f>ROUND(C38,2)</f>
        <v>50.01</v>
      </c>
      <c r="E38" s="60">
        <v>211.32</v>
      </c>
      <c r="F38" s="61">
        <v>1.72</v>
      </c>
      <c r="G38" s="74">
        <v>-0.11268</v>
      </c>
      <c r="H38" s="63">
        <f>MAX(G38,-0.12*F38)</f>
        <v>-0.11268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-0.00059528844</v>
      </c>
      <c r="S38" s="60">
        <f>MIN($S$6/100*F38,150)</f>
        <v>0.2064</v>
      </c>
      <c r="T38" s="60">
        <f>MIN($T$6/100*F38,200)</f>
        <v>0.258</v>
      </c>
      <c r="U38" s="60">
        <f>MIN($U$6/100*F38,250)</f>
        <v>0.344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-0.00059528844</v>
      </c>
      <c r="AB38" s="139" t="str">
        <f>IF(AA38&gt;=0,AA38,"")</f>
        <v/>
      </c>
      <c r="AC38" s="76">
        <f>IF(AA38&lt;0,AA38,"")</f>
        <v>-0.00059528844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105.66</v>
      </c>
      <c r="F39" s="61">
        <v>1.72</v>
      </c>
      <c r="G39" s="74">
        <v>-0.10873</v>
      </c>
      <c r="H39" s="63">
        <f>MAX(G39,-0.12*F39)</f>
        <v>-0.10873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-0.000287210295</v>
      </c>
      <c r="S39" s="60">
        <f>MIN($S$6/100*F39,150)</f>
        <v>0.2064</v>
      </c>
      <c r="T39" s="60">
        <f>MIN($T$6/100*F39,200)</f>
        <v>0.258</v>
      </c>
      <c r="U39" s="60">
        <f>MIN($U$6/100*F39,250)</f>
        <v>0.344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-0.000287210295</v>
      </c>
      <c r="AB39" s="139" t="str">
        <f>IF(AA39&gt;=0,AA39,"")</f>
        <v/>
      </c>
      <c r="AC39" s="76">
        <f>IF(AA39&lt;0,AA39,"")</f>
        <v>-0.000287210295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49.93</v>
      </c>
      <c r="D40" s="73">
        <f>ROUND(C40,2)</f>
        <v>49.93</v>
      </c>
      <c r="E40" s="60">
        <v>498.58</v>
      </c>
      <c r="F40" s="61">
        <v>1.72</v>
      </c>
      <c r="G40" s="74">
        <v>-0.10477</v>
      </c>
      <c r="H40" s="63">
        <f>MAX(G40,-0.12*F40)</f>
        <v>-0.10477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-0.001305905665</v>
      </c>
      <c r="S40" s="60">
        <f>MIN($S$6/100*F40,150)</f>
        <v>0.2064</v>
      </c>
      <c r="T40" s="60">
        <f>MIN($T$6/100*F40,200)</f>
        <v>0.258</v>
      </c>
      <c r="U40" s="60">
        <f>MIN($U$6/100*F40,250)</f>
        <v>0.344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-0.001305905665</v>
      </c>
      <c r="AB40" s="139" t="str">
        <f>IF(AA40&gt;=0,AA40,"")</f>
        <v/>
      </c>
      <c r="AC40" s="76">
        <f>IF(AA40&lt;0,AA40,"")</f>
        <v>-0.001305905665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498.58</v>
      </c>
      <c r="F41" s="61">
        <v>1.72</v>
      </c>
      <c r="G41" s="74">
        <v>-0.10346</v>
      </c>
      <c r="H41" s="63">
        <f>MAX(G41,-0.12*F41)</f>
        <v>-0.10346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-0.00128957717</v>
      </c>
      <c r="S41" s="60">
        <f>MIN($S$6/100*F41,150)</f>
        <v>0.2064</v>
      </c>
      <c r="T41" s="60">
        <f>MIN($T$6/100*F41,200)</f>
        <v>0.258</v>
      </c>
      <c r="U41" s="60">
        <f>MIN($U$6/100*F41,250)</f>
        <v>0.344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-0.00128957717</v>
      </c>
      <c r="AB41" s="139" t="str">
        <f>IF(AA41&gt;=0,AA41,"")</f>
        <v/>
      </c>
      <c r="AC41" s="76">
        <f>IF(AA41&lt;0,AA41,"")</f>
        <v>-0.00128957717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364.62</v>
      </c>
      <c r="F42" s="61">
        <v>1.72</v>
      </c>
      <c r="G42" s="74">
        <v>-0.11531</v>
      </c>
      <c r="H42" s="63">
        <f>MAX(G42,-0.12*F42)</f>
        <v>-0.11531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-0.001051108305</v>
      </c>
      <c r="S42" s="60">
        <f>MIN($S$6/100*F42,150)</f>
        <v>0.2064</v>
      </c>
      <c r="T42" s="60">
        <f>MIN($T$6/100*F42,200)</f>
        <v>0.258</v>
      </c>
      <c r="U42" s="60">
        <f>MIN($U$6/100*F42,250)</f>
        <v>0.344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-0.001051108305</v>
      </c>
      <c r="AB42" s="139" t="str">
        <f>IF(AA42&gt;=0,AA42,"")</f>
        <v/>
      </c>
      <c r="AC42" s="76">
        <f>IF(AA42&lt;0,AA42,"")</f>
        <v>-0.001051108305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297.64</v>
      </c>
      <c r="F43" s="61">
        <v>1.72</v>
      </c>
      <c r="G43" s="74">
        <v>-0.11531</v>
      </c>
      <c r="H43" s="63">
        <f>MAX(G43,-0.12*F43)</f>
        <v>-0.11531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-0.0008580217099999999</v>
      </c>
      <c r="S43" s="60">
        <f>MIN($S$6/100*F43,150)</f>
        <v>0.2064</v>
      </c>
      <c r="T43" s="60">
        <f>MIN($T$6/100*F43,200)</f>
        <v>0.258</v>
      </c>
      <c r="U43" s="60">
        <f>MIN($U$6/100*F43,250)</f>
        <v>0.344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-0.0008580217099999999</v>
      </c>
      <c r="AB43" s="139" t="str">
        <f>IF(AA43&gt;=0,AA43,"")</f>
        <v/>
      </c>
      <c r="AC43" s="76">
        <f>IF(AA43&lt;0,AA43,"")</f>
        <v>-0.0008580217099999999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49.98</v>
      </c>
      <c r="D44" s="73">
        <f>ROUND(C44,2)</f>
        <v>49.98</v>
      </c>
      <c r="E44" s="60">
        <v>331.13</v>
      </c>
      <c r="F44" s="61">
        <v>1.72</v>
      </c>
      <c r="G44" s="74">
        <v>-0.11399</v>
      </c>
      <c r="H44" s="63">
        <f>MAX(G44,-0.12*F44)</f>
        <v>-0.11399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-0.0009436377174999998</v>
      </c>
      <c r="S44" s="60">
        <f>MIN($S$6/100*F44,150)</f>
        <v>0.2064</v>
      </c>
      <c r="T44" s="60">
        <f>MIN($T$6/100*F44,200)</f>
        <v>0.258</v>
      </c>
      <c r="U44" s="60">
        <f>MIN($U$6/100*F44,250)</f>
        <v>0.344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-0.0009436377174999998</v>
      </c>
      <c r="AB44" s="139" t="str">
        <f>IF(AA44&gt;=0,AA44,"")</f>
        <v/>
      </c>
      <c r="AC44" s="76">
        <f>IF(AA44&lt;0,AA44,"")</f>
        <v>-0.0009436377174999998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49.99</v>
      </c>
      <c r="D45" s="73">
        <f>ROUND(C45,2)</f>
        <v>49.99</v>
      </c>
      <c r="E45" s="60">
        <v>297.64</v>
      </c>
      <c r="F45" s="61">
        <v>1.72</v>
      </c>
      <c r="G45" s="74">
        <v>-0.11795</v>
      </c>
      <c r="H45" s="63">
        <f>MAX(G45,-0.12*F45)</f>
        <v>-0.11795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-0.0008776659499999999</v>
      </c>
      <c r="S45" s="60">
        <f>MIN($S$6/100*F45,150)</f>
        <v>0.2064</v>
      </c>
      <c r="T45" s="60">
        <f>MIN($T$6/100*F45,200)</f>
        <v>0.258</v>
      </c>
      <c r="U45" s="60">
        <f>MIN($U$6/100*F45,250)</f>
        <v>0.344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-0.0008776659499999999</v>
      </c>
      <c r="AB45" s="139" t="str">
        <f>IF(AA45&gt;=0,AA45,"")</f>
        <v/>
      </c>
      <c r="AC45" s="76">
        <f>IF(AA45&lt;0,AA45,"")</f>
        <v>-0.0008776659499999999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49.99</v>
      </c>
      <c r="D46" s="73">
        <f>ROUND(C46,2)</f>
        <v>49.99</v>
      </c>
      <c r="E46" s="60">
        <v>297.64</v>
      </c>
      <c r="F46" s="61">
        <v>1.72</v>
      </c>
      <c r="G46" s="74">
        <v>-0.11399</v>
      </c>
      <c r="H46" s="63">
        <f>MAX(G46,-0.12*F46)</f>
        <v>-0.11399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-0.0008481995899999999</v>
      </c>
      <c r="S46" s="60">
        <f>MIN($S$6/100*F46,150)</f>
        <v>0.2064</v>
      </c>
      <c r="T46" s="60">
        <f>MIN($T$6/100*F46,200)</f>
        <v>0.258</v>
      </c>
      <c r="U46" s="60">
        <f>MIN($U$6/100*F46,250)</f>
        <v>0.344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-0.0008481995899999999</v>
      </c>
      <c r="AB46" s="139" t="str">
        <f>IF(AA46&gt;=0,AA46,"")</f>
        <v/>
      </c>
      <c r="AC46" s="76">
        <f>IF(AA46&lt;0,AA46,"")</f>
        <v>-0.0008481995899999999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158.49</v>
      </c>
      <c r="F47" s="61">
        <v>1.72</v>
      </c>
      <c r="G47" s="74">
        <v>-0.10873</v>
      </c>
      <c r="H47" s="63">
        <f>MAX(G47,-0.12*F47)</f>
        <v>-0.10873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-0.0004308154424999999</v>
      </c>
      <c r="S47" s="60">
        <f>MIN($S$6/100*F47,150)</f>
        <v>0.2064</v>
      </c>
      <c r="T47" s="60">
        <f>MIN($T$6/100*F47,200)</f>
        <v>0.258</v>
      </c>
      <c r="U47" s="60">
        <f>MIN($U$6/100*F47,250)</f>
        <v>0.344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-0.0004308154424999999</v>
      </c>
      <c r="AB47" s="139" t="str">
        <f>IF(AA47&gt;=0,AA47,"")</f>
        <v/>
      </c>
      <c r="AC47" s="76">
        <f>IF(AA47&lt;0,AA47,"")</f>
        <v>-0.0004308154424999999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50.03</v>
      </c>
      <c r="D48" s="73">
        <f>ROUND(C48,2)</f>
        <v>50.03</v>
      </c>
      <c r="E48" s="60">
        <v>105.66</v>
      </c>
      <c r="F48" s="61">
        <v>1.52</v>
      </c>
      <c r="G48" s="74">
        <v>-0.30873</v>
      </c>
      <c r="H48" s="63">
        <f>MAX(G48,-0.12*F48)</f>
        <v>-0.1824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-0.0004818096</v>
      </c>
      <c r="S48" s="60">
        <f>MIN($S$6/100*F48,150)</f>
        <v>0.1824</v>
      </c>
      <c r="T48" s="60">
        <f>MIN($T$6/100*F48,200)</f>
        <v>0.228</v>
      </c>
      <c r="U48" s="60">
        <f>MIN($U$6/100*F48,250)</f>
        <v>0.304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-0.0004818096</v>
      </c>
      <c r="AB48" s="139" t="str">
        <f>IF(AA48&gt;=0,AA48,"")</f>
        <v/>
      </c>
      <c r="AC48" s="76">
        <f>IF(AA48&lt;0,AA48,"")</f>
        <v>-0.0004818096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50.01</v>
      </c>
      <c r="D49" s="73">
        <f>ROUND(C49,2)</f>
        <v>50.01</v>
      </c>
      <c r="E49" s="60">
        <v>211.32</v>
      </c>
      <c r="F49" s="61">
        <v>1.52</v>
      </c>
      <c r="G49" s="74">
        <v>-0.235</v>
      </c>
      <c r="H49" s="63">
        <f>MAX(G49,-0.12*F49)</f>
        <v>-0.1824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-0.0009636191999999999</v>
      </c>
      <c r="S49" s="60">
        <f>MIN($S$6/100*F49,150)</f>
        <v>0.1824</v>
      </c>
      <c r="T49" s="60">
        <f>MIN($T$6/100*F49,200)</f>
        <v>0.228</v>
      </c>
      <c r="U49" s="60">
        <f>MIN($U$6/100*F49,250)</f>
        <v>0.304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-0.0009636191999999999</v>
      </c>
      <c r="AB49" s="139" t="str">
        <f>IF(AA49&gt;=0,AA49,"")</f>
        <v/>
      </c>
      <c r="AC49" s="76">
        <f>IF(AA49&lt;0,AA49,"")</f>
        <v>-0.0009636191999999999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158.49</v>
      </c>
      <c r="F50" s="61">
        <v>1.52</v>
      </c>
      <c r="G50" s="74">
        <v>-0.2271</v>
      </c>
      <c r="H50" s="63">
        <f>MAX(G50,-0.12*F50)</f>
        <v>-0.1824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-0.0007227144000000001</v>
      </c>
      <c r="S50" s="60">
        <f>MIN($S$6/100*F50,150)</f>
        <v>0.1824</v>
      </c>
      <c r="T50" s="60">
        <f>MIN($T$6/100*F50,200)</f>
        <v>0.228</v>
      </c>
      <c r="U50" s="60">
        <f>MIN($U$6/100*F50,250)</f>
        <v>0.304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-0.0007227144000000001</v>
      </c>
      <c r="AB50" s="139" t="str">
        <f>IF(AA50&gt;=0,AA50,"")</f>
        <v/>
      </c>
      <c r="AC50" s="76">
        <f>IF(AA50&lt;0,AA50,"")</f>
        <v>-0.0007227144000000001</v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364.62</v>
      </c>
      <c r="F51" s="61">
        <v>1.52</v>
      </c>
      <c r="G51" s="74">
        <v>0.12443</v>
      </c>
      <c r="H51" s="63">
        <f>MAX(G51,-0.12*F51)</f>
        <v>0.12443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0.001134241665</v>
      </c>
      <c r="S51" s="60">
        <f>MIN($S$6/100*F51,150)</f>
        <v>0.1824</v>
      </c>
      <c r="T51" s="60">
        <f>MIN($T$6/100*F51,200)</f>
        <v>0.228</v>
      </c>
      <c r="U51" s="60">
        <f>MIN($U$6/100*F51,250)</f>
        <v>0.304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0.001134241665</v>
      </c>
      <c r="AB51" s="139">
        <f>IF(AA51&gt;=0,AA51,"")</f>
        <v>0.001134241665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211.32</v>
      </c>
      <c r="F52" s="61">
        <v>0</v>
      </c>
      <c r="G52" s="74">
        <v>-0.05135</v>
      </c>
      <c r="H52" s="63">
        <f>MAX(G52,-0.12*F52)</f>
        <v>-0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264.15</v>
      </c>
      <c r="F53" s="61">
        <v>0</v>
      </c>
      <c r="G53" s="74">
        <v>0.00395</v>
      </c>
      <c r="H53" s="63">
        <f>MAX(G53,-0.12*F53)</f>
        <v>0.00395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2.60848125E-5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2.60848125E-5</v>
      </c>
      <c r="Z53" s="67">
        <f>IF(AND(C53&gt;=50.1,G53&lt;0),($A$2)*ABS(G53)/40000,0)</f>
        <v>0</v>
      </c>
      <c r="AA53" s="67">
        <f>R53+Y53+Z53</f>
        <v>5.2169625E-5</v>
      </c>
      <c r="AB53" s="139">
        <f>IF(AA53&gt;=0,AA53,"")</f>
        <v>5.2169625E-5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105.66</v>
      </c>
      <c r="F54" s="61">
        <v>0</v>
      </c>
      <c r="G54" s="74">
        <v>0.00395</v>
      </c>
      <c r="H54" s="63">
        <f>MAX(G54,-0.12*F54)</f>
        <v>0.00395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1.0433925E-5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1.0433925E-5</v>
      </c>
      <c r="Z54" s="67">
        <f>IF(AND(C54&gt;=50.1,G54&lt;0),($A$2)*ABS(G54)/40000,0)</f>
        <v>0</v>
      </c>
      <c r="AA54" s="67">
        <f>R54+Y54+Z54</f>
        <v>2.086785E-5</v>
      </c>
      <c r="AB54" s="139">
        <f>IF(AA54&gt;=0,AA54,"")</f>
        <v>2.086785E-5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297.64</v>
      </c>
      <c r="F55" s="61">
        <v>0</v>
      </c>
      <c r="G55" s="74">
        <v>0.00526</v>
      </c>
      <c r="H55" s="63">
        <f>MAX(G55,-0.12*F55)</f>
        <v>0.00526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3.913966E-5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3.913966E-5</v>
      </c>
      <c r="Z55" s="67">
        <f>IF(AND(C55&gt;=50.1,G55&lt;0),($A$2)*ABS(G55)/40000,0)</f>
        <v>0</v>
      </c>
      <c r="AA55" s="67">
        <f>R55+Y55+Z55</f>
        <v>7.827932E-5</v>
      </c>
      <c r="AB55" s="139">
        <f>IF(AA55&gt;=0,AA55,"")</f>
        <v>7.827932E-5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158.49</v>
      </c>
      <c r="F56" s="61">
        <v>0</v>
      </c>
      <c r="G56" s="74">
        <v>0.00526</v>
      </c>
      <c r="H56" s="63">
        <f>MAX(G56,-0.12*F56)</f>
        <v>0.00526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2.0841435E-5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2.0841435E-5</v>
      </c>
      <c r="Z56" s="67">
        <f>IF(AND(C56&gt;=50.1,G56&lt;0),($A$2)*ABS(G56)/40000,0)</f>
        <v>0</v>
      </c>
      <c r="AA56" s="67">
        <f>R56+Y56+Z56</f>
        <v>4.168287E-5</v>
      </c>
      <c r="AB56" s="139">
        <f>IF(AA56&gt;=0,AA56,"")</f>
        <v>4.168287E-5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49.95</v>
      </c>
      <c r="D57" s="73">
        <f>ROUND(C57,2)</f>
        <v>49.95</v>
      </c>
      <c r="E57" s="60">
        <v>431.6</v>
      </c>
      <c r="F57" s="61">
        <v>0</v>
      </c>
      <c r="G57" s="74">
        <v>0.00526</v>
      </c>
      <c r="H57" s="63">
        <f>MAX(G57,-0.12*F57)</f>
        <v>0.00526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5.67554E-5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5.67554E-5</v>
      </c>
      <c r="Z57" s="67">
        <f>IF(AND(C57&gt;=50.1,G57&lt;0),($A$2)*ABS(G57)/40000,0)</f>
        <v>0</v>
      </c>
      <c r="AA57" s="67">
        <f>R57+Y57+Z57</f>
        <v>0.0001135108</v>
      </c>
      <c r="AB57" s="139">
        <f>IF(AA57&gt;=0,AA57,"")</f>
        <v>0.0001135108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50.01</v>
      </c>
      <c r="D58" s="73">
        <f>ROUND(C58,2)</f>
        <v>50.01</v>
      </c>
      <c r="E58" s="60">
        <v>211.32</v>
      </c>
      <c r="F58" s="61">
        <v>0</v>
      </c>
      <c r="G58" s="74">
        <v>0.009220000000000001</v>
      </c>
      <c r="H58" s="63">
        <f>MAX(G58,-0.12*F58)</f>
        <v>0.009220000000000001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4.870926E-5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4.870926E-5</v>
      </c>
      <c r="Z58" s="67">
        <f>IF(AND(C58&gt;=50.1,G58&lt;0),($A$2)*ABS(G58)/40000,0)</f>
        <v>0</v>
      </c>
      <c r="AA58" s="67">
        <f>R58+Y58+Z58</f>
        <v>9.741852E-5</v>
      </c>
      <c r="AB58" s="139">
        <f>IF(AA58&gt;=0,AA58,"")</f>
        <v>9.741852E-5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211.32</v>
      </c>
      <c r="F59" s="61">
        <v>0</v>
      </c>
      <c r="G59" s="74">
        <v>0.00395</v>
      </c>
      <c r="H59" s="63">
        <f>MAX(G59,-0.12*F59)</f>
        <v>0.00395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2.086785E-5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2.086785E-5</v>
      </c>
      <c r="Z59" s="67">
        <f>IF(AND(C59&gt;=50.1,G59&lt;0),($A$2)*ABS(G59)/40000,0)</f>
        <v>0</v>
      </c>
      <c r="AA59" s="67">
        <f>R59+Y59+Z59</f>
        <v>4.17357E-5</v>
      </c>
      <c r="AB59" s="139">
        <f>IF(AA59&gt;=0,AA59,"")</f>
        <v>4.17357E-5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264.15</v>
      </c>
      <c r="F60" s="61">
        <v>0</v>
      </c>
      <c r="G60" s="74">
        <v>0.00395</v>
      </c>
      <c r="H60" s="63">
        <f>MAX(G60,-0.12*F60)</f>
        <v>0.00395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2.60848125E-5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2.60848125E-5</v>
      </c>
      <c r="Z60" s="67">
        <f>IF(AND(C60&gt;=50.1,G60&lt;0),($A$2)*ABS(G60)/40000,0)</f>
        <v>0</v>
      </c>
      <c r="AA60" s="67">
        <f>R60+Y60+Z60</f>
        <v>5.2169625E-5</v>
      </c>
      <c r="AB60" s="139">
        <f>IF(AA60&gt;=0,AA60,"")</f>
        <v>5.2169625E-5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</v>
      </c>
      <c r="D61" s="73">
        <f>ROUND(C61,2)</f>
        <v>50</v>
      </c>
      <c r="E61" s="60">
        <v>264.15</v>
      </c>
      <c r="F61" s="61">
        <v>0</v>
      </c>
      <c r="G61" s="74">
        <v>0.00395</v>
      </c>
      <c r="H61" s="63">
        <f>MAX(G61,-0.12*F61)</f>
        <v>0.00395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2.60848125E-5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2.60848125E-5</v>
      </c>
      <c r="Z61" s="67">
        <f>IF(AND(C61&gt;=50.1,G61&lt;0),($A$2)*ABS(G61)/40000,0)</f>
        <v>0</v>
      </c>
      <c r="AA61" s="67">
        <f>R61+Y61+Z61</f>
        <v>5.2169625E-5</v>
      </c>
      <c r="AB61" s="139">
        <f>IF(AA61&gt;=0,AA61,"")</f>
        <v>5.2169625E-5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49.94</v>
      </c>
      <c r="D62" s="73">
        <f>ROUND(C62,2)</f>
        <v>49.94</v>
      </c>
      <c r="E62" s="60">
        <v>465.09</v>
      </c>
      <c r="F62" s="61">
        <v>0</v>
      </c>
      <c r="G62" s="74">
        <v>0.00395</v>
      </c>
      <c r="H62" s="63">
        <f>MAX(G62,-0.12*F62)</f>
        <v>0.00395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4.59276375E-5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4.59276375E-5</v>
      </c>
      <c r="Z62" s="67">
        <f>IF(AND(C62&gt;=50.1,G62&lt;0),($A$2)*ABS(G62)/40000,0)</f>
        <v>0</v>
      </c>
      <c r="AA62" s="67">
        <f>R62+Y62+Z62</f>
        <v>9.185527500000001E-5</v>
      </c>
      <c r="AB62" s="139">
        <f>IF(AA62&gt;=0,AA62,"")</f>
        <v>9.185527500000001E-5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49.95</v>
      </c>
      <c r="D63" s="73">
        <f>ROUND(C63,2)</f>
        <v>49.95</v>
      </c>
      <c r="E63" s="60">
        <v>431.6</v>
      </c>
      <c r="F63" s="61">
        <v>0</v>
      </c>
      <c r="G63" s="74">
        <v>0.00395</v>
      </c>
      <c r="H63" s="63">
        <f>MAX(G63,-0.12*F63)</f>
        <v>0.00395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4.26205E-5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4.26205E-5</v>
      </c>
      <c r="Z63" s="67">
        <f>IF(AND(C63&gt;=50.1,G63&lt;0),($A$2)*ABS(G63)/40000,0)</f>
        <v>0</v>
      </c>
      <c r="AA63" s="67">
        <f>R63+Y63+Z63</f>
        <v>8.524100000000001E-5</v>
      </c>
      <c r="AB63" s="139">
        <f>IF(AA63&gt;=0,AA63,"")</f>
        <v>8.524100000000001E-5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49.89</v>
      </c>
      <c r="D64" s="73">
        <f>ROUND(C64,2)</f>
        <v>49.89</v>
      </c>
      <c r="E64" s="60">
        <v>632.55</v>
      </c>
      <c r="F64" s="61">
        <v>0</v>
      </c>
      <c r="G64" s="74">
        <v>0.00395</v>
      </c>
      <c r="H64" s="63">
        <f>MAX(G64,-0.12*F64)</f>
        <v>0.00395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6.24643125E-5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6.24643125E-5</v>
      </c>
      <c r="Z64" s="67">
        <f>IF(AND(C64&gt;=50.1,G64&lt;0),($A$2)*ABS(G64)/40000,0)</f>
        <v>0</v>
      </c>
      <c r="AA64" s="67">
        <f>R64+Y64+Z64</f>
        <v>0.000124928625</v>
      </c>
      <c r="AB64" s="139">
        <f>IF(AA64&gt;=0,AA64,"")</f>
        <v>0.000124928625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49.85</v>
      </c>
      <c r="D65" s="73">
        <f>ROUND(C65,2)</f>
        <v>49.85</v>
      </c>
      <c r="E65" s="60">
        <v>766.51</v>
      </c>
      <c r="F65" s="61">
        <v>0</v>
      </c>
      <c r="G65" s="74">
        <v>0.00395</v>
      </c>
      <c r="H65" s="63">
        <f>MAX(G65,-0.12*F65)</f>
        <v>0.00395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7.56928625E-5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7.56928625E-5</v>
      </c>
      <c r="Z65" s="67">
        <f>IF(AND(C65&gt;=50.1,G65&lt;0),($A$2)*ABS(G65)/40000,0)</f>
        <v>0</v>
      </c>
      <c r="AA65" s="67">
        <f>R65+Y65+Z65</f>
        <v>0.000151385725</v>
      </c>
      <c r="AB65" s="139">
        <f>IF(AA65&gt;=0,AA65,"")</f>
        <v>0.000151385725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49.94</v>
      </c>
      <c r="D66" s="73">
        <f>ROUND(C66,2)</f>
        <v>49.94</v>
      </c>
      <c r="E66" s="60">
        <v>465.09</v>
      </c>
      <c r="F66" s="61">
        <v>0</v>
      </c>
      <c r="G66" s="74">
        <v>0.00395</v>
      </c>
      <c r="H66" s="63">
        <f>MAX(G66,-0.12*F66)</f>
        <v>0.00395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4.59276375E-5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4.59276375E-5</v>
      </c>
      <c r="Z66" s="67">
        <f>IF(AND(C66&gt;=50.1,G66&lt;0),($A$2)*ABS(G66)/40000,0)</f>
        <v>0</v>
      </c>
      <c r="AA66" s="67">
        <f>R66+Y66+Z66</f>
        <v>9.185527500000001E-5</v>
      </c>
      <c r="AB66" s="139">
        <f>IF(AA66&gt;=0,AA66,"")</f>
        <v>9.185527500000001E-5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211.32</v>
      </c>
      <c r="F67" s="61">
        <v>0</v>
      </c>
      <c r="G67" s="74">
        <v>0.009220000000000001</v>
      </c>
      <c r="H67" s="63">
        <f>MAX(G67,-0.12*F67)</f>
        <v>0.009220000000000001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4.870926E-5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4.870926E-5</v>
      </c>
      <c r="Z67" s="67">
        <f>IF(AND(C67&gt;=50.1,G67&lt;0),($A$2)*ABS(G67)/40000,0)</f>
        <v>0</v>
      </c>
      <c r="AA67" s="67">
        <f>R67+Y67+Z67</f>
        <v>9.741852E-5</v>
      </c>
      <c r="AB67" s="139">
        <f>IF(AA67&gt;=0,AA67,"")</f>
        <v>9.741852E-5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50.03</v>
      </c>
      <c r="D68" s="73">
        <f>ROUND(C68,2)</f>
        <v>50.03</v>
      </c>
      <c r="E68" s="60">
        <v>105.66</v>
      </c>
      <c r="F68" s="61">
        <v>0</v>
      </c>
      <c r="G68" s="74">
        <v>0.00526</v>
      </c>
      <c r="H68" s="63">
        <f>MAX(G68,-0.12*F68)</f>
        <v>0.00526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1.389429E-5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1.389429E-5</v>
      </c>
      <c r="Z68" s="67">
        <f>IF(AND(C68&gt;=50.1,G68&lt;0),($A$2)*ABS(G68)/40000,0)</f>
        <v>0</v>
      </c>
      <c r="AA68" s="67">
        <f>R68+Y68+Z68</f>
        <v>2.778858E-5</v>
      </c>
      <c r="AB68" s="139">
        <f>IF(AA68&gt;=0,AA68,"")</f>
        <v>2.778858E-5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264.15</v>
      </c>
      <c r="F69" s="61">
        <v>0</v>
      </c>
      <c r="G69" s="74">
        <v>0.00526</v>
      </c>
      <c r="H69" s="63">
        <f>MAX(G69,-0.12*F69)</f>
        <v>0.00526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3.4735725E-5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3.4735725E-5</v>
      </c>
      <c r="Z69" s="67">
        <f>IF(AND(C69&gt;=50.1,G69&lt;0),($A$2)*ABS(G69)/40000,0)</f>
        <v>0</v>
      </c>
      <c r="AA69" s="67">
        <f>R69+Y69+Z69</f>
        <v>6.947144999999999E-5</v>
      </c>
      <c r="AB69" s="139">
        <f>IF(AA69&gt;=0,AA69,"")</f>
        <v>6.947144999999999E-5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398.11</v>
      </c>
      <c r="F70" s="61">
        <v>0</v>
      </c>
      <c r="G70" s="74">
        <v>0.00395</v>
      </c>
      <c r="H70" s="63">
        <f>MAX(G70,-0.12*F70)</f>
        <v>0.00395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3.93133625E-5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3.93133625E-5</v>
      </c>
      <c r="Z70" s="67">
        <f>IF(AND(C70&gt;=50.1,G70&lt;0),($A$2)*ABS(G70)/40000,0)</f>
        <v>0</v>
      </c>
      <c r="AA70" s="67">
        <f>R70+Y70+Z70</f>
        <v>7.862672500000001E-5</v>
      </c>
      <c r="AB70" s="139">
        <f>IF(AA70&gt;=0,AA70,"")</f>
        <v>7.862672500000001E-5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</v>
      </c>
      <c r="D71" s="73">
        <f>ROUND(C71,2)</f>
        <v>49.9</v>
      </c>
      <c r="E71" s="60">
        <v>599.05</v>
      </c>
      <c r="F71" s="61">
        <v>0</v>
      </c>
      <c r="G71" s="74">
        <v>0.00395</v>
      </c>
      <c r="H71" s="63">
        <f>MAX(G71,-0.12*F71)</f>
        <v>0.00395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5.91561875E-5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5.91561875E-5</v>
      </c>
      <c r="Z71" s="67">
        <f>IF(AND(C71&gt;=50.1,G71&lt;0),($A$2)*ABS(G71)/40000,0)</f>
        <v>0</v>
      </c>
      <c r="AA71" s="67">
        <f>R71+Y71+Z71</f>
        <v>0.000118312375</v>
      </c>
      <c r="AB71" s="139">
        <f>IF(AA71&gt;=0,AA71,"")</f>
        <v>0.000118312375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297.64</v>
      </c>
      <c r="F72" s="61">
        <v>0</v>
      </c>
      <c r="G72" s="74">
        <v>0.007900000000000001</v>
      </c>
      <c r="H72" s="63">
        <f>MAX(G72,-0.12*F72)</f>
        <v>0.007900000000000001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5.87839E-5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5.87839E-5</v>
      </c>
      <c r="Z72" s="67">
        <f>IF(AND(C72&gt;=50.1,G72&lt;0),($A$2)*ABS(G72)/40000,0)</f>
        <v>0</v>
      </c>
      <c r="AA72" s="67">
        <f>R72+Y72+Z72</f>
        <v>0.0001175678</v>
      </c>
      <c r="AB72" s="139">
        <f>IF(AA72&gt;=0,AA72,"")</f>
        <v>0.0001175678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364.62</v>
      </c>
      <c r="F73" s="61">
        <v>1.72</v>
      </c>
      <c r="G73" s="74">
        <v>0.01898</v>
      </c>
      <c r="H73" s="63">
        <f>MAX(G73,-0.12*F73)</f>
        <v>0.01898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0.00017301219</v>
      </c>
      <c r="S73" s="60">
        <f>MIN($S$6/100*F73,150)</f>
        <v>0.2064</v>
      </c>
      <c r="T73" s="60">
        <f>MIN($T$6/100*F73,200)</f>
        <v>0.258</v>
      </c>
      <c r="U73" s="60">
        <f>MIN($U$6/100*F73,250)</f>
        <v>0.344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0.00017301219</v>
      </c>
      <c r="AB73" s="139">
        <f>IF(AA73&gt;=0,AA73,"")</f>
        <v>0.00017301219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297.64</v>
      </c>
      <c r="F74" s="61">
        <v>1.72</v>
      </c>
      <c r="G74" s="74">
        <v>-0.08635</v>
      </c>
      <c r="H74" s="63">
        <f>MAX(G74,-0.12*F74)</f>
        <v>-0.08635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-0.0006425303499999999</v>
      </c>
      <c r="S74" s="60">
        <f>MIN($S$6/100*F74,150)</f>
        <v>0.2064</v>
      </c>
      <c r="T74" s="60">
        <f>MIN($T$6/100*F74,200)</f>
        <v>0.258</v>
      </c>
      <c r="U74" s="60">
        <f>MIN($U$6/100*F74,250)</f>
        <v>0.344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-0.0006425303499999999</v>
      </c>
      <c r="AB74" s="139" t="str">
        <f>IF(AA74&gt;=0,AA74,"")</f>
        <v/>
      </c>
      <c r="AC74" s="76">
        <f>IF(AA74&lt;0,AA74,"")</f>
        <v>-0.0006425303499999999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49.91</v>
      </c>
      <c r="D75" s="73">
        <f>ROUND(C75,2)</f>
        <v>49.91</v>
      </c>
      <c r="E75" s="60">
        <v>565.5599999999999</v>
      </c>
      <c r="F75" s="61">
        <v>1.72</v>
      </c>
      <c r="G75" s="74">
        <v>-0.08502999999999999</v>
      </c>
      <c r="H75" s="63">
        <f>MAX(G75,-0.12*F75)</f>
        <v>-0.08502999999999999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-0.00120223917</v>
      </c>
      <c r="S75" s="60">
        <f>MIN($S$6/100*F75,150)</f>
        <v>0.2064</v>
      </c>
      <c r="T75" s="60">
        <f>MIN($T$6/100*F75,200)</f>
        <v>0.258</v>
      </c>
      <c r="U75" s="60">
        <f>MIN($U$6/100*F75,250)</f>
        <v>0.344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-0.00120223917</v>
      </c>
      <c r="AB75" s="139" t="str">
        <f>IF(AA75&gt;=0,AA75,"")</f>
        <v/>
      </c>
      <c r="AC75" s="76">
        <f>IF(AA75&lt;0,AA75,"")</f>
        <v>-0.00120223917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52.83</v>
      </c>
      <c r="F76" s="61">
        <v>1.72</v>
      </c>
      <c r="G76" s="74">
        <v>0.36919</v>
      </c>
      <c r="H76" s="63">
        <f>MAX(G76,-0.12*F76)</f>
        <v>0.36919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0.0004876076925</v>
      </c>
      <c r="S76" s="60">
        <f>MIN($S$6/100*F76,150)</f>
        <v>0.2064</v>
      </c>
      <c r="T76" s="60">
        <f>MIN($T$6/100*F76,200)</f>
        <v>0.258</v>
      </c>
      <c r="U76" s="60">
        <f>MIN($U$6/100*F76,250)</f>
        <v>0.344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9.233363249999999E-5</v>
      </c>
      <c r="Z76" s="67">
        <f>IF(AND(C76&gt;=50.1,G76&lt;0),($A$2)*ABS(G76)/40000,0)</f>
        <v>0</v>
      </c>
      <c r="AA76" s="67">
        <f>R76+Y76+Z76</f>
        <v>0.0005799413250000001</v>
      </c>
      <c r="AB76" s="139">
        <f>IF(AA76&gt;=0,AA76,"")</f>
        <v>0.0005799413250000001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50.02</v>
      </c>
      <c r="D77" s="73">
        <f>ROUND(C77,2)</f>
        <v>50.02</v>
      </c>
      <c r="E77" s="60">
        <v>158.49</v>
      </c>
      <c r="F77" s="61">
        <v>0</v>
      </c>
      <c r="G77" s="74">
        <v>-0.12112</v>
      </c>
      <c r="H77" s="63">
        <f>MAX(G77,-0.12*F77)</f>
        <v>-0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297.64</v>
      </c>
      <c r="F78" s="61">
        <v>0</v>
      </c>
      <c r="G78" s="74">
        <v>0.00395</v>
      </c>
      <c r="H78" s="63">
        <f>MAX(G78,-0.12*F78)</f>
        <v>0.00395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2.939195E-5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2.939195E-5</v>
      </c>
      <c r="Z78" s="67">
        <f>IF(AND(C78&gt;=50.1,G78&lt;0),($A$2)*ABS(G78)/40000,0)</f>
        <v>0</v>
      </c>
      <c r="AA78" s="67">
        <f>R78+Y78+Z78</f>
        <v>5.87839E-5</v>
      </c>
      <c r="AB78" s="139">
        <f>IF(AA78&gt;=0,AA78,"")</f>
        <v>5.87839E-5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50.05</v>
      </c>
      <c r="D79" s="73">
        <f>ROUND(C79,2)</f>
        <v>50.05</v>
      </c>
      <c r="E79" s="60">
        <v>0</v>
      </c>
      <c r="F79" s="61">
        <v>0</v>
      </c>
      <c r="G79" s="74">
        <v>0.00395</v>
      </c>
      <c r="H79" s="63">
        <f>MAX(G79,-0.12*F79)</f>
        <v>0.00395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105.66</v>
      </c>
      <c r="F80" s="61">
        <v>0</v>
      </c>
      <c r="G80" s="74">
        <v>0.00395</v>
      </c>
      <c r="H80" s="63">
        <f>MAX(G80,-0.12*F80)</f>
        <v>0.00395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1.0433925E-5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1.0433925E-5</v>
      </c>
      <c r="Z80" s="67">
        <f>IF(AND(C80&gt;=50.1,G80&lt;0),($A$2)*ABS(G80)/40000,0)</f>
        <v>0</v>
      </c>
      <c r="AA80" s="67">
        <f>R80+Y80+Z80</f>
        <v>2.086785E-5</v>
      </c>
      <c r="AB80" s="139">
        <f>IF(AA80&gt;=0,AA80,"")</f>
        <v>2.086785E-5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50.02</v>
      </c>
      <c r="D81" s="73">
        <f>ROUND(C81,2)</f>
        <v>50.02</v>
      </c>
      <c r="E81" s="60">
        <v>158.49</v>
      </c>
      <c r="F81" s="61">
        <v>0</v>
      </c>
      <c r="G81" s="74">
        <v>0.00526</v>
      </c>
      <c r="H81" s="63">
        <f>MAX(G81,-0.12*F81)</f>
        <v>0.00526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2.0841435E-5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2.0841435E-5</v>
      </c>
      <c r="Z81" s="67">
        <f>IF(AND(C81&gt;=50.1,G81&lt;0),($A$2)*ABS(G81)/40000,0)</f>
        <v>0</v>
      </c>
      <c r="AA81" s="67">
        <f>R81+Y81+Z81</f>
        <v>4.168287E-5</v>
      </c>
      <c r="AB81" s="139">
        <f>IF(AA81&gt;=0,AA81,"")</f>
        <v>4.168287E-5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50.01</v>
      </c>
      <c r="D82" s="73">
        <f>ROUND(C82,2)</f>
        <v>50.01</v>
      </c>
      <c r="E82" s="60">
        <v>211.32</v>
      </c>
      <c r="F82" s="61">
        <v>0</v>
      </c>
      <c r="G82" s="74">
        <v>0.00395</v>
      </c>
      <c r="H82" s="63">
        <f>MAX(G82,-0.12*F82)</f>
        <v>0.00395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2.086785E-5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2.086785E-5</v>
      </c>
      <c r="Z82" s="67">
        <f>IF(AND(C82&gt;=50.1,G82&lt;0),($A$2)*ABS(G82)/40000,0)</f>
        <v>0</v>
      </c>
      <c r="AA82" s="67">
        <f>R82+Y82+Z82</f>
        <v>4.17357E-5</v>
      </c>
      <c r="AB82" s="139">
        <f>IF(AA82&gt;=0,AA82,"")</f>
        <v>4.17357E-5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297.64</v>
      </c>
      <c r="F83" s="61">
        <v>0</v>
      </c>
      <c r="G83" s="74">
        <v>0.00526</v>
      </c>
      <c r="H83" s="63">
        <f>MAX(G83,-0.12*F83)</f>
        <v>0.00526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3.913966E-5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3.913966E-5</v>
      </c>
      <c r="Z83" s="67">
        <f>IF(AND(C83&gt;=50.1,G83&lt;0),($A$2)*ABS(G83)/40000,0)</f>
        <v>0</v>
      </c>
      <c r="AA83" s="67">
        <f>R83+Y83+Z83</f>
        <v>7.827932E-5</v>
      </c>
      <c r="AB83" s="139">
        <f>IF(AA83&gt;=0,AA83,"")</f>
        <v>7.827932E-5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264.15</v>
      </c>
      <c r="F84" s="61">
        <v>0</v>
      </c>
      <c r="G84" s="74">
        <v>0.007900000000000001</v>
      </c>
      <c r="H84" s="63">
        <f>MAX(G84,-0.12*F84)</f>
        <v>0.007900000000000001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5.2169625E-5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5.2169625E-5</v>
      </c>
      <c r="Z84" s="67">
        <f>IF(AND(C84&gt;=50.1,G84&lt;0),($A$2)*ABS(G84)/40000,0)</f>
        <v>0</v>
      </c>
      <c r="AA84" s="67">
        <f>R84+Y84+Z84</f>
        <v>0.00010433925</v>
      </c>
      <c r="AB84" s="139">
        <f>IF(AA84&gt;=0,AA84,"")</f>
        <v>0.00010433925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158.49</v>
      </c>
      <c r="F85" s="61">
        <v>0</v>
      </c>
      <c r="G85" s="74">
        <v>0.00659</v>
      </c>
      <c r="H85" s="63">
        <f>MAX(G85,-0.12*F85)</f>
        <v>0.00659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2.61112275E-5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2.61112275E-5</v>
      </c>
      <c r="Z85" s="67">
        <f>IF(AND(C85&gt;=50.1,G85&lt;0),($A$2)*ABS(G85)/40000,0)</f>
        <v>0</v>
      </c>
      <c r="AA85" s="67">
        <f>R85+Y85+Z85</f>
        <v>5.2222455E-5</v>
      </c>
      <c r="AB85" s="139">
        <f>IF(AA85&gt;=0,AA85,"")</f>
        <v>5.2222455E-5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264.15</v>
      </c>
      <c r="F86" s="61">
        <v>0</v>
      </c>
      <c r="G86" s="74">
        <v>0.00526</v>
      </c>
      <c r="H86" s="63">
        <f>MAX(G86,-0.12*F86)</f>
        <v>0.00526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3.4735725E-5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3.4735725E-5</v>
      </c>
      <c r="Z86" s="67">
        <f>IF(AND(C86&gt;=50.1,G86&lt;0),($A$2)*ABS(G86)/40000,0)</f>
        <v>0</v>
      </c>
      <c r="AA86" s="67">
        <f>R86+Y86+Z86</f>
        <v>6.947144999999999E-5</v>
      </c>
      <c r="AB86" s="139">
        <f>IF(AA86&gt;=0,AA86,"")</f>
        <v>6.947144999999999E-5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50.02</v>
      </c>
      <c r="D87" s="73">
        <f>ROUND(C87,2)</f>
        <v>50.02</v>
      </c>
      <c r="E87" s="60">
        <v>158.49</v>
      </c>
      <c r="F87" s="61">
        <v>0</v>
      </c>
      <c r="G87" s="74">
        <v>0.00395</v>
      </c>
      <c r="H87" s="63">
        <f>MAX(G87,-0.12*F87)</f>
        <v>0.00395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1.56508875E-5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1.56508875E-5</v>
      </c>
      <c r="Z87" s="67">
        <f>IF(AND(C87&gt;=50.1,G87&lt;0),($A$2)*ABS(G87)/40000,0)</f>
        <v>0</v>
      </c>
      <c r="AA87" s="67">
        <f>R87+Y87+Z87</f>
        <v>3.1301775E-5</v>
      </c>
      <c r="AB87" s="139">
        <f>IF(AA87&gt;=0,AA87,"")</f>
        <v>3.1301775E-5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52.83</v>
      </c>
      <c r="F88" s="61">
        <v>0</v>
      </c>
      <c r="G88" s="74">
        <v>0.00526</v>
      </c>
      <c r="H88" s="63">
        <f>MAX(G88,-0.12*F88)</f>
        <v>0.00526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6.947144999999999E-6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6.947144999999999E-6</v>
      </c>
      <c r="Z88" s="67">
        <f>IF(AND(C88&gt;=50.1,G88&lt;0),($A$2)*ABS(G88)/40000,0)</f>
        <v>0</v>
      </c>
      <c r="AA88" s="67">
        <f>R88+Y88+Z88</f>
        <v>1.389429E-5</v>
      </c>
      <c r="AB88" s="139">
        <f>IF(AA88&gt;=0,AA88,"")</f>
        <v>1.389429E-5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158.49</v>
      </c>
      <c r="F89" s="61">
        <v>0</v>
      </c>
      <c r="G89" s="74">
        <v>0.00526</v>
      </c>
      <c r="H89" s="63">
        <f>MAX(G89,-0.12*F89)</f>
        <v>0.00526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2.0841435E-5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2.0841435E-5</v>
      </c>
      <c r="Z89" s="67">
        <f>IF(AND(C89&gt;=50.1,G89&lt;0),($A$2)*ABS(G89)/40000,0)</f>
        <v>0</v>
      </c>
      <c r="AA89" s="67">
        <f>R89+Y89+Z89</f>
        <v>4.168287E-5</v>
      </c>
      <c r="AB89" s="139">
        <f>IF(AA89&gt;=0,AA89,"")</f>
        <v>4.168287E-5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211.32</v>
      </c>
      <c r="F90" s="61">
        <v>0</v>
      </c>
      <c r="G90" s="74">
        <v>0.00526</v>
      </c>
      <c r="H90" s="63">
        <f>MAX(G90,-0.12*F90)</f>
        <v>0.00526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2.778858E-5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2.778858E-5</v>
      </c>
      <c r="Z90" s="67">
        <f>IF(AND(C90&gt;=50.1,G90&lt;0),($A$2)*ABS(G90)/40000,0)</f>
        <v>0</v>
      </c>
      <c r="AA90" s="67">
        <f>R90+Y90+Z90</f>
        <v>5.557715999999999E-5</v>
      </c>
      <c r="AB90" s="139">
        <f>IF(AA90&gt;=0,AA90,"")</f>
        <v>5.557715999999999E-5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50.02</v>
      </c>
      <c r="D91" s="73">
        <f>ROUND(C91,2)</f>
        <v>50.02</v>
      </c>
      <c r="E91" s="60">
        <v>158.49</v>
      </c>
      <c r="F91" s="61">
        <v>0</v>
      </c>
      <c r="G91" s="74">
        <v>0.00526</v>
      </c>
      <c r="H91" s="63">
        <f>MAX(G91,-0.12*F91)</f>
        <v>0.00526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2.0841435E-5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2.0841435E-5</v>
      </c>
      <c r="Z91" s="67">
        <f>IF(AND(C91&gt;=50.1,G91&lt;0),($A$2)*ABS(G91)/40000,0)</f>
        <v>0</v>
      </c>
      <c r="AA91" s="67">
        <f>R91+Y91+Z91</f>
        <v>4.168287E-5</v>
      </c>
      <c r="AB91" s="139">
        <f>IF(AA91&gt;=0,AA91,"")</f>
        <v>4.168287E-5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</v>
      </c>
      <c r="D92" s="73">
        <f>ROUND(C92,2)</f>
        <v>50</v>
      </c>
      <c r="E92" s="60">
        <v>264.15</v>
      </c>
      <c r="F92" s="61">
        <v>0</v>
      </c>
      <c r="G92" s="74">
        <v>0.009220000000000001</v>
      </c>
      <c r="H92" s="63">
        <f>MAX(G92,-0.12*F92)</f>
        <v>0.009220000000000001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6.0886575E-5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6.0886575E-5</v>
      </c>
      <c r="Z92" s="67">
        <f>IF(AND(C92&gt;=50.1,G92&lt;0),($A$2)*ABS(G92)/40000,0)</f>
        <v>0</v>
      </c>
      <c r="AA92" s="67">
        <f>R92+Y92+Z92</f>
        <v>0.00012177315</v>
      </c>
      <c r="AB92" s="139">
        <f>IF(AA92&gt;=0,AA92,"")</f>
        <v>0.00012177315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50.08</v>
      </c>
      <c r="D93" s="73">
        <f>ROUND(C93,2)</f>
        <v>50.08</v>
      </c>
      <c r="E93" s="60">
        <v>0</v>
      </c>
      <c r="F93" s="61">
        <v>0</v>
      </c>
      <c r="G93" s="74">
        <v>0.00526</v>
      </c>
      <c r="H93" s="63">
        <f>MAX(G93,-0.12*F93)</f>
        <v>0.00526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331.13</v>
      </c>
      <c r="F94" s="61">
        <v>0</v>
      </c>
      <c r="G94" s="74">
        <v>0.00526</v>
      </c>
      <c r="H94" s="63">
        <f>MAX(G94,-0.12*F94)</f>
        <v>0.00526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4.354359499999999E-5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4.354359499999999E-5</v>
      </c>
      <c r="Z94" s="67">
        <f>IF(AND(C94&gt;=50.1,G94&lt;0),($A$2)*ABS(G94)/40000,0)</f>
        <v>0</v>
      </c>
      <c r="AA94" s="67">
        <f>R94+Y94+Z94</f>
        <v>8.708718999999999E-5</v>
      </c>
      <c r="AB94" s="139">
        <f>IF(AA94&gt;=0,AA94,"")</f>
        <v>8.708718999999999E-5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52.83</v>
      </c>
      <c r="F95" s="61">
        <v>0</v>
      </c>
      <c r="G95" s="74">
        <v>0.00526</v>
      </c>
      <c r="H95" s="63">
        <f>MAX(G95,-0.12*F95)</f>
        <v>0.00526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6.947144999999999E-6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6.947144999999999E-6</v>
      </c>
      <c r="Z95" s="67">
        <f>IF(AND(C95&gt;=50.1,G95&lt;0),($A$2)*ABS(G95)/40000,0)</f>
        <v>0</v>
      </c>
      <c r="AA95" s="67">
        <f>R95+Y95+Z95</f>
        <v>1.389429E-5</v>
      </c>
      <c r="AB95" s="139">
        <f>IF(AA95&gt;=0,AA95,"")</f>
        <v>1.389429E-5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49.93</v>
      </c>
      <c r="D96" s="73">
        <f>ROUND(C96,2)</f>
        <v>49.93</v>
      </c>
      <c r="E96" s="60">
        <v>498.58</v>
      </c>
      <c r="F96" s="61">
        <v>0</v>
      </c>
      <c r="G96" s="74">
        <v>0.00526</v>
      </c>
      <c r="H96" s="63">
        <f>MAX(G96,-0.12*F96)</f>
        <v>0.00526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6.556327E-5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6.556327E-5</v>
      </c>
      <c r="Z96" s="67">
        <f>IF(AND(C96&gt;=50.1,G96&lt;0),($A$2)*ABS(G96)/40000,0)</f>
        <v>0</v>
      </c>
      <c r="AA96" s="67">
        <f>R96+Y96+Z96</f>
        <v>0.00013112654</v>
      </c>
      <c r="AB96" s="139">
        <f>IF(AA96&gt;=0,AA96,"")</f>
        <v>0.00013112654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49.94</v>
      </c>
      <c r="D97" s="73">
        <f>ROUND(C97,2)</f>
        <v>49.94</v>
      </c>
      <c r="E97" s="60">
        <v>465.09</v>
      </c>
      <c r="F97" s="61">
        <v>0</v>
      </c>
      <c r="G97" s="74">
        <v>0.00526</v>
      </c>
      <c r="H97" s="63">
        <f>MAX(G97,-0.12*F97)</f>
        <v>0.00526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6.115933499999999E-5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6.115933499999999E-5</v>
      </c>
      <c r="Z97" s="67">
        <f>IF(AND(C97&gt;=50.1,G97&lt;0),($A$2)*ABS(G97)/40000,0)</f>
        <v>0</v>
      </c>
      <c r="AA97" s="67">
        <f>R97+Y97+Z97</f>
        <v>0.00012231867</v>
      </c>
      <c r="AB97" s="139">
        <f>IF(AA97&gt;=0,AA97,"")</f>
        <v>0.00012231867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49.97</v>
      </c>
      <c r="D98" s="73">
        <f>ROUND(C98,2)</f>
        <v>49.97</v>
      </c>
      <c r="E98" s="60">
        <v>364.62</v>
      </c>
      <c r="F98" s="61">
        <v>0</v>
      </c>
      <c r="G98" s="74">
        <v>0.00526</v>
      </c>
      <c r="H98" s="63">
        <f>MAX(G98,-0.12*F98)</f>
        <v>0.00526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4.794753E-5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4.794753E-5</v>
      </c>
      <c r="Z98" s="67">
        <f>IF(AND(C98&gt;=50.1,G98&lt;0),($A$2)*ABS(G98)/40000,0)</f>
        <v>0</v>
      </c>
      <c r="AA98" s="67">
        <f>R98+Y98+Z98</f>
        <v>9.589505999999999E-5</v>
      </c>
      <c r="AB98" s="139">
        <f>IF(AA98&gt;=0,AA98,"")</f>
        <v>9.589505999999999E-5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297.64</v>
      </c>
      <c r="F99" s="61">
        <v>0</v>
      </c>
      <c r="G99" s="74">
        <v>0.00526</v>
      </c>
      <c r="H99" s="63">
        <f>MAX(G99,-0.12*F99)</f>
        <v>0.00526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3.913966E-5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3.913966E-5</v>
      </c>
      <c r="Z99" s="67">
        <f>IF(AND(C99&gt;=50.1,G99&lt;0),($A$2)*ABS(G99)/40000,0)</f>
        <v>0</v>
      </c>
      <c r="AA99" s="67">
        <f>R99+Y99+Z99</f>
        <v>7.827932E-5</v>
      </c>
      <c r="AB99" s="139">
        <f>IF(AA99&gt;=0,AA99,"")</f>
        <v>7.827932E-5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</v>
      </c>
      <c r="D100" s="73">
        <f>ROUND(C100,2)</f>
        <v>50</v>
      </c>
      <c r="E100" s="60">
        <v>264.15</v>
      </c>
      <c r="F100" s="61">
        <v>0</v>
      </c>
      <c r="G100" s="74">
        <v>0.00526</v>
      </c>
      <c r="H100" s="63">
        <f>MAX(G100,-0.12*F100)</f>
        <v>0.00526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3.4735725E-5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3.4735725E-5</v>
      </c>
      <c r="Z100" s="67">
        <f>IF(AND(C100&gt;=50.1,G100&lt;0),($A$2)*ABS(G100)/40000,0)</f>
        <v>0</v>
      </c>
      <c r="AA100" s="67">
        <f>R100+Y100+Z100</f>
        <v>6.947144999999999E-5</v>
      </c>
      <c r="AB100" s="139">
        <f>IF(AA100&gt;=0,AA100,"")</f>
        <v>6.947144999999999E-5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50.02</v>
      </c>
      <c r="D101" s="73">
        <f>ROUND(C101,2)</f>
        <v>50.02</v>
      </c>
      <c r="E101" s="60">
        <v>158.49</v>
      </c>
      <c r="F101" s="61">
        <v>0</v>
      </c>
      <c r="G101" s="74">
        <v>0.00526</v>
      </c>
      <c r="H101" s="63">
        <f>MAX(G101,-0.12*F101)</f>
        <v>0.00526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2.0841435E-5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2.0841435E-5</v>
      </c>
      <c r="Z101" s="67">
        <f>IF(AND(C101&gt;=50.1,G101&lt;0),($A$2)*ABS(G101)/40000,0)</f>
        <v>0</v>
      </c>
      <c r="AA101" s="67">
        <f>R101+Y101+Z101</f>
        <v>4.168287E-5</v>
      </c>
      <c r="AB101" s="139">
        <f>IF(AA101&gt;=0,AA101,"")</f>
        <v>4.168287E-5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211.32</v>
      </c>
      <c r="F102" s="61">
        <v>0</v>
      </c>
      <c r="G102" s="74">
        <v>0.00395</v>
      </c>
      <c r="H102" s="63">
        <f>MAX(G102,-0.12*F102)</f>
        <v>0.00395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2.086785E-5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2.086785E-5</v>
      </c>
      <c r="Z102" s="67">
        <f>IF(AND(C102&gt;=50.1,G102&lt;0),($A$2)*ABS(G102)/40000,0)</f>
        <v>0</v>
      </c>
      <c r="AA102" s="67">
        <f>R102+Y102+Z102</f>
        <v>4.17357E-5</v>
      </c>
      <c r="AB102" s="139">
        <f>IF(AA102&gt;=0,AA102,"")</f>
        <v>4.17357E-5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105.66</v>
      </c>
      <c r="F103" s="61">
        <v>0</v>
      </c>
      <c r="G103" s="100">
        <v>0.00526</v>
      </c>
      <c r="H103" s="101">
        <f>MAX(G103,-0.12*F103)</f>
        <v>0.00526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1.389429E-5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1.389429E-5</v>
      </c>
      <c r="Z103" s="67">
        <f>IF(AND(C103&gt;=50.1,G103&lt;0),($A$2)*ABS(G103)/40000,0)</f>
        <v>0</v>
      </c>
      <c r="AA103" s="106">
        <f>R103+Y103+Z103</f>
        <v>2.778858E-5</v>
      </c>
      <c r="AB103" s="140">
        <f>IF(AA103&gt;=0,AA103,"")</f>
        <v>2.778858E-5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49.98833333333334</v>
      </c>
      <c r="D104" s="110">
        <f>ROUND(C104,2)</f>
        <v>49.99</v>
      </c>
      <c r="E104" s="111">
        <f>AVERAGE(E6:E103)</f>
        <v>285.1301041666668</v>
      </c>
      <c r="F104" s="111">
        <f>AVERAGE(F6:F103)</f>
        <v>0.3320833333333333</v>
      </c>
      <c r="G104" s="112">
        <f>SUM(G8:G103)/4</f>
        <v>-0.2672275000000002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-0.0069079121225</v>
      </c>
      <c r="S104" s="113"/>
      <c r="T104" s="113"/>
      <c r="U104" s="113"/>
      <c r="V104" s="113"/>
      <c r="W104" s="113"/>
      <c r="X104" s="113"/>
      <c r="Y104" s="114">
        <f>SUM(Y8:Y103)</f>
        <v>0.002935856563499999</v>
      </c>
      <c r="Z104" s="114">
        <f>SUM(Z8:Z103)</f>
        <v>0</v>
      </c>
      <c r="AA104" s="115">
        <f>SUM(AA8:AA103)</f>
        <v>-0.003972055558999999</v>
      </c>
      <c r="AB104" s="116">
        <f>SUM(AB8:AB103)</f>
        <v>0.008528287446</v>
      </c>
      <c r="AC104" s="117">
        <f>SUM(AC8:AC103)</f>
        <v>-0.012500343005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-0.003972055558999999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52.8292</v>
      </c>
      <c r="AH152" s="86">
        <f>MIN(AG152,$C$2)</f>
        <v>52.8292</v>
      </c>
    </row>
    <row r="153" spans="1:37" customHeight="1" ht="16">
      <c r="AE153" s="16"/>
      <c r="AF153" s="133">
        <f>ROUND((AF152-0.01),2)</f>
        <v>50.03</v>
      </c>
      <c r="AG153" s="134">
        <f>2*$A$2/5</f>
        <v>105.6584</v>
      </c>
      <c r="AH153" s="86">
        <f>MIN(AG153,$C$2)</f>
        <v>105.6584</v>
      </c>
    </row>
    <row r="154" spans="1:37" customHeight="1" ht="16">
      <c r="AE154" s="16"/>
      <c r="AF154" s="133">
        <f>ROUND((AF153-0.01),2)</f>
        <v>50.02</v>
      </c>
      <c r="AG154" s="134">
        <f>3*$A$2/5</f>
        <v>158.4876</v>
      </c>
      <c r="AH154" s="86">
        <f>MIN(AG154,$C$2)</f>
        <v>158.4876</v>
      </c>
    </row>
    <row r="155" spans="1:37" customHeight="1" ht="16">
      <c r="AE155" s="16"/>
      <c r="AF155" s="133">
        <f>ROUND((AF154-0.01),2)</f>
        <v>50.01</v>
      </c>
      <c r="AG155" s="134">
        <f>4*$A$2/5</f>
        <v>211.3168</v>
      </c>
      <c r="AH155" s="86">
        <f>MIN(AG155,$C$2)</f>
        <v>211.3168</v>
      </c>
    </row>
    <row r="156" spans="1:37" customHeight="1" ht="16">
      <c r="AE156" s="16"/>
      <c r="AF156" s="133">
        <f>ROUND((AF155-0.01),2)</f>
        <v>50</v>
      </c>
      <c r="AG156" s="134">
        <f>5*$A$2/5</f>
        <v>264.146</v>
      </c>
      <c r="AH156" s="86">
        <f>MIN(AG156,$C$2)</f>
        <v>264.146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297.636875</v>
      </c>
      <c r="AH157" s="86">
        <f>MIN(AG157,$C$2)</f>
        <v>297.636875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331.12775</v>
      </c>
      <c r="AH158" s="86">
        <f>MIN(AG158,$C$2)</f>
        <v>331.12775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364.618625</v>
      </c>
      <c r="AH159" s="86">
        <f>MIN(AG159,$C$2)</f>
        <v>364.618625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398.1095</v>
      </c>
      <c r="AH160" s="86">
        <f>MIN(AG160,$C$2)</f>
        <v>398.1095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431.600375</v>
      </c>
      <c r="AH161" s="86">
        <f>MIN(AG161,$C$2)</f>
        <v>431.600375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465.09125</v>
      </c>
      <c r="AH162" s="86">
        <f>MIN(AG162,$C$2)</f>
        <v>465.09125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498.582125</v>
      </c>
      <c r="AH163" s="86">
        <f>MIN(AG163,$C$2)</f>
        <v>498.582125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532.073</v>
      </c>
      <c r="AH164" s="135">
        <f>MIN(AG164,$C$2)</f>
        <v>532.073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565.5638750000001</v>
      </c>
      <c r="AH165" s="135">
        <f>MIN(AG165,$C$2)</f>
        <v>565.5638750000001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599.05475</v>
      </c>
      <c r="AH166" s="135">
        <f>MIN(AG166,$C$2)</f>
        <v>599.05475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632.545625</v>
      </c>
      <c r="AH167" s="135">
        <f>MIN(AG167,$C$2)</f>
        <v>632.545625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666.0365</v>
      </c>
      <c r="AH168" s="135">
        <f>MIN(AG168,$C$2)</f>
        <v>666.0365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699.527375</v>
      </c>
      <c r="AH169" s="135">
        <f>MIN(AG169,$C$2)</f>
        <v>699.527375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733.01825</v>
      </c>
      <c r="AH170" s="135">
        <f>MIN(AG170,$C$2)</f>
        <v>733.01825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766.509125</v>
      </c>
      <c r="AH171" s="135">
        <f>MIN(AG171,$C$2)</f>
        <v>766.509125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0.001187367642500001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263.652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6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158.19</v>
      </c>
      <c r="F8" s="61">
        <v>0</v>
      </c>
      <c r="G8" s="62">
        <v>0.00526</v>
      </c>
      <c r="H8" s="63">
        <f>MAX(G8,-0.12*F8)</f>
        <v>0.00526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2.0801985E-5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2.0801985E-5</v>
      </c>
      <c r="Z8" s="67">
        <f>IF(AND(C8&gt;=50.1,G8&lt;0),($A$2)*ABS(G8)/40000,0)</f>
        <v>0</v>
      </c>
      <c r="AA8" s="67">
        <f>R8+Y8+Z8</f>
        <v>4.160397E-5</v>
      </c>
      <c r="AB8" s="64">
        <f>IF(AA8&gt;=0,AA8,"")</f>
        <v>4.160397E-5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297.17</v>
      </c>
      <c r="F9" s="61">
        <v>0</v>
      </c>
      <c r="G9" s="74">
        <v>0.00395</v>
      </c>
      <c r="H9" s="63">
        <f>MAX(G9,-0.12*F9)</f>
        <v>0.00395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2.93455375E-5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2.93455375E-5</v>
      </c>
      <c r="Z9" s="67">
        <f>IF(AND(C9&gt;=50.1,G9&lt;0),($A$2)*ABS(G9)/40000,0)</f>
        <v>0</v>
      </c>
      <c r="AA9" s="67">
        <f>R9+Y9+Z9</f>
        <v>5.8691075E-5</v>
      </c>
      <c r="AB9" s="139">
        <f>IF(AA9&gt;=0,AA9,"")</f>
        <v>5.8691075E-5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50.01</v>
      </c>
      <c r="D10" s="73">
        <f>ROUND(C10,2)</f>
        <v>50.01</v>
      </c>
      <c r="E10" s="60">
        <v>210.92</v>
      </c>
      <c r="F10" s="61">
        <v>0</v>
      </c>
      <c r="G10" s="74">
        <v>0.00526</v>
      </c>
      <c r="H10" s="63">
        <f>MAX(G10,-0.12*F10)</f>
        <v>0.00526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2.773598E-5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2.773598E-5</v>
      </c>
      <c r="Z10" s="67">
        <f>IF(AND(C10&gt;=50.1,G10&lt;0),($A$2)*ABS(G10)/40000,0)</f>
        <v>0</v>
      </c>
      <c r="AA10" s="67">
        <f>R10+Y10+Z10</f>
        <v>5.547196E-5</v>
      </c>
      <c r="AB10" s="139">
        <f>IF(AA10&gt;=0,AA10,"")</f>
        <v>5.547196E-5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210.92</v>
      </c>
      <c r="F11" s="61">
        <v>0</v>
      </c>
      <c r="G11" s="74">
        <v>0.00526</v>
      </c>
      <c r="H11" s="63">
        <f>MAX(G11,-0.12*F11)</f>
        <v>0.00526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2.773598E-5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2.773598E-5</v>
      </c>
      <c r="Z11" s="67">
        <f>IF(AND(C11&gt;=50.1,G11&lt;0),($A$2)*ABS(G11)/40000,0)</f>
        <v>0</v>
      </c>
      <c r="AA11" s="67">
        <f>R11+Y11+Z11</f>
        <v>5.547196E-5</v>
      </c>
      <c r="AB11" s="139">
        <f>IF(AA11&gt;=0,AA11,"")</f>
        <v>5.547196E-5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210.92</v>
      </c>
      <c r="F12" s="61">
        <v>0</v>
      </c>
      <c r="G12" s="74">
        <v>0.00526</v>
      </c>
      <c r="H12" s="63">
        <f>MAX(G12,-0.12*F12)</f>
        <v>0.00526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2.773598E-5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2.773598E-5</v>
      </c>
      <c r="Z12" s="67">
        <f>IF(AND(C12&gt;=50.1,G12&lt;0),($A$2)*ABS(G12)/40000,0)</f>
        <v>0</v>
      </c>
      <c r="AA12" s="67">
        <f>R12+Y12+Z12</f>
        <v>5.547196E-5</v>
      </c>
      <c r="AB12" s="139">
        <f>IF(AA12&gt;=0,AA12,"")</f>
        <v>5.547196E-5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330.7</v>
      </c>
      <c r="F13" s="61">
        <v>0</v>
      </c>
      <c r="G13" s="74">
        <v>0.00395</v>
      </c>
      <c r="H13" s="63">
        <f>MAX(G13,-0.12*F13)</f>
        <v>0.00395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3.2656625E-5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3.2656625E-5</v>
      </c>
      <c r="Z13" s="67">
        <f>IF(AND(C13&gt;=50.1,G13&lt;0),($A$2)*ABS(G13)/40000,0)</f>
        <v>0</v>
      </c>
      <c r="AA13" s="67">
        <f>R13+Y13+Z13</f>
        <v>6.531325000000001E-5</v>
      </c>
      <c r="AB13" s="139">
        <f>IF(AA13&gt;=0,AA13,"")</f>
        <v>6.531325000000001E-5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263.65</v>
      </c>
      <c r="F14" s="61">
        <v>0</v>
      </c>
      <c r="G14" s="74">
        <v>0.00526</v>
      </c>
      <c r="H14" s="63">
        <f>MAX(G14,-0.12*F14)</f>
        <v>0.00526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3.4669975E-5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3.4669975E-5</v>
      </c>
      <c r="Z14" s="67">
        <f>IF(AND(C14&gt;=50.1,G14&lt;0),($A$2)*ABS(G14)/40000,0)</f>
        <v>0</v>
      </c>
      <c r="AA14" s="67">
        <f>R14+Y14+Z14</f>
        <v>6.933994999999999E-5</v>
      </c>
      <c r="AB14" s="139">
        <f>IF(AA14&gt;=0,AA14,"")</f>
        <v>6.933994999999999E-5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52.73</v>
      </c>
      <c r="F15" s="61">
        <v>0</v>
      </c>
      <c r="G15" s="74">
        <v>0.00526</v>
      </c>
      <c r="H15" s="63">
        <f>MAX(G15,-0.12*F15)</f>
        <v>0.00526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6.933995E-6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6.933995E-6</v>
      </c>
      <c r="Z15" s="67">
        <f>IF(AND(C15&gt;=50.1,G15&lt;0),($A$2)*ABS(G15)/40000,0)</f>
        <v>0</v>
      </c>
      <c r="AA15" s="67">
        <f>R15+Y15+Z15</f>
        <v>1.386799E-5</v>
      </c>
      <c r="AB15" s="139">
        <f>IF(AA15&gt;=0,AA15,"")</f>
        <v>1.386799E-5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364.22</v>
      </c>
      <c r="F16" s="61">
        <v>0</v>
      </c>
      <c r="G16" s="74">
        <v>0.00526</v>
      </c>
      <c r="H16" s="63">
        <f>MAX(G16,-0.12*F16)</f>
        <v>0.00526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4.789493E-5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4.789493E-5</v>
      </c>
      <c r="Z16" s="67">
        <f>IF(AND(C16&gt;=50.1,G16&lt;0),($A$2)*ABS(G16)/40000,0)</f>
        <v>0</v>
      </c>
      <c r="AA16" s="67">
        <f>R16+Y16+Z16</f>
        <v>9.578986000000001E-5</v>
      </c>
      <c r="AB16" s="139">
        <f>IF(AA16&gt;=0,AA16,"")</f>
        <v>9.578986000000001E-5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50.04</v>
      </c>
      <c r="D17" s="73">
        <f>ROUND(C17,2)</f>
        <v>50.04</v>
      </c>
      <c r="E17" s="60">
        <v>52.73</v>
      </c>
      <c r="F17" s="61">
        <v>0</v>
      </c>
      <c r="G17" s="74">
        <v>0.00395</v>
      </c>
      <c r="H17" s="63">
        <f>MAX(G17,-0.12*F17)</f>
        <v>0.00395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5.2070875E-6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5.2070875E-6</v>
      </c>
      <c r="Z17" s="67">
        <f>IF(AND(C17&gt;=50.1,G17&lt;0),($A$2)*ABS(G17)/40000,0)</f>
        <v>0</v>
      </c>
      <c r="AA17" s="67">
        <f>R17+Y17+Z17</f>
        <v>1.0414175E-5</v>
      </c>
      <c r="AB17" s="139">
        <f>IF(AA17&gt;=0,AA17,"")</f>
        <v>1.0414175E-5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210.92</v>
      </c>
      <c r="F18" s="61">
        <v>0</v>
      </c>
      <c r="G18" s="74">
        <v>0.00526</v>
      </c>
      <c r="H18" s="63">
        <f>MAX(G18,-0.12*F18)</f>
        <v>0.00526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2.773598E-5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2.773598E-5</v>
      </c>
      <c r="Z18" s="67">
        <f>IF(AND(C18&gt;=50.1,G18&lt;0),($A$2)*ABS(G18)/40000,0)</f>
        <v>0</v>
      </c>
      <c r="AA18" s="67">
        <f>R18+Y18+Z18</f>
        <v>5.547196E-5</v>
      </c>
      <c r="AB18" s="139">
        <f>IF(AA18&gt;=0,AA18,"")</f>
        <v>5.547196E-5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263.65</v>
      </c>
      <c r="F19" s="61">
        <v>0</v>
      </c>
      <c r="G19" s="74">
        <v>0.00526</v>
      </c>
      <c r="H19" s="63">
        <f>MAX(G19,-0.12*F19)</f>
        <v>0.00526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3.4669975E-5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3.4669975E-5</v>
      </c>
      <c r="Z19" s="67">
        <f>IF(AND(C19&gt;=50.1,G19&lt;0),($A$2)*ABS(G19)/40000,0)</f>
        <v>0</v>
      </c>
      <c r="AA19" s="67">
        <f>R19+Y19+Z19</f>
        <v>6.933994999999999E-5</v>
      </c>
      <c r="AB19" s="139">
        <f>IF(AA19&gt;=0,AA19,"")</f>
        <v>6.933994999999999E-5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50.02</v>
      </c>
      <c r="D20" s="73">
        <f>ROUND(C20,2)</f>
        <v>50.02</v>
      </c>
      <c r="E20" s="60">
        <v>158.19</v>
      </c>
      <c r="F20" s="61">
        <v>0</v>
      </c>
      <c r="G20" s="74">
        <v>0.00526</v>
      </c>
      <c r="H20" s="63">
        <f>MAX(G20,-0.12*F20)</f>
        <v>0.00526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2.0801985E-5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2.0801985E-5</v>
      </c>
      <c r="Z20" s="67">
        <f>IF(AND(C20&gt;=50.1,G20&lt;0),($A$2)*ABS(G20)/40000,0)</f>
        <v>0</v>
      </c>
      <c r="AA20" s="67">
        <f>R20+Y20+Z20</f>
        <v>4.160397E-5</v>
      </c>
      <c r="AB20" s="139">
        <f>IF(AA20&gt;=0,AA20,"")</f>
        <v>4.160397E-5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50.06</v>
      </c>
      <c r="D21" s="73">
        <f>ROUND(C21,2)</f>
        <v>50.06</v>
      </c>
      <c r="E21" s="60">
        <v>0</v>
      </c>
      <c r="F21" s="61">
        <v>0</v>
      </c>
      <c r="G21" s="74">
        <v>0.00526</v>
      </c>
      <c r="H21" s="63">
        <f>MAX(G21,-0.12*F21)</f>
        <v>0.00526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263.65</v>
      </c>
      <c r="F22" s="61">
        <v>0</v>
      </c>
      <c r="G22" s="74">
        <v>0.00395</v>
      </c>
      <c r="H22" s="63">
        <f>MAX(G22,-0.12*F22)</f>
        <v>0.00395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2.60354375E-5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2.60354375E-5</v>
      </c>
      <c r="Z22" s="67">
        <f>IF(AND(C22&gt;=50.1,G22&lt;0),($A$2)*ABS(G22)/40000,0)</f>
        <v>0</v>
      </c>
      <c r="AA22" s="67">
        <f>R22+Y22+Z22</f>
        <v>5.207087500000001E-5</v>
      </c>
      <c r="AB22" s="139">
        <f>IF(AA22&gt;=0,AA22,"")</f>
        <v>5.207087500000001E-5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50.04</v>
      </c>
      <c r="D23" s="73">
        <f>ROUND(C23,2)</f>
        <v>50.04</v>
      </c>
      <c r="E23" s="60">
        <v>52.73</v>
      </c>
      <c r="F23" s="61">
        <v>0</v>
      </c>
      <c r="G23" s="74">
        <v>0.00526</v>
      </c>
      <c r="H23" s="63">
        <f>MAX(G23,-0.12*F23)</f>
        <v>0.00526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6.933995E-6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6.933995E-6</v>
      </c>
      <c r="Z23" s="67">
        <f>IF(AND(C23&gt;=50.1,G23&lt;0),($A$2)*ABS(G23)/40000,0)</f>
        <v>0</v>
      </c>
      <c r="AA23" s="67">
        <f>R23+Y23+Z23</f>
        <v>1.386799E-5</v>
      </c>
      <c r="AB23" s="139">
        <f>IF(AA23&gt;=0,AA23,"")</f>
        <v>1.386799E-5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50.03</v>
      </c>
      <c r="D24" s="73">
        <f>ROUND(C24,2)</f>
        <v>50.03</v>
      </c>
      <c r="E24" s="60">
        <v>105.46</v>
      </c>
      <c r="F24" s="61">
        <v>0</v>
      </c>
      <c r="G24" s="74">
        <v>0.00526</v>
      </c>
      <c r="H24" s="63">
        <f>MAX(G24,-0.12*F24)</f>
        <v>0.00526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1.386799E-5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1.386799E-5</v>
      </c>
      <c r="Z24" s="67">
        <f>IF(AND(C24&gt;=50.1,G24&lt;0),($A$2)*ABS(G24)/40000,0)</f>
        <v>0</v>
      </c>
      <c r="AA24" s="67">
        <f>R24+Y24+Z24</f>
        <v>2.773598E-5</v>
      </c>
      <c r="AB24" s="139">
        <f>IF(AA24&gt;=0,AA24,"")</f>
        <v>2.773598E-5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52.73</v>
      </c>
      <c r="F25" s="61">
        <v>0</v>
      </c>
      <c r="G25" s="74">
        <v>0.00526</v>
      </c>
      <c r="H25" s="63">
        <f>MAX(G25,-0.12*F25)</f>
        <v>0.00526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6.933995E-6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6.933995E-6</v>
      </c>
      <c r="Z25" s="67">
        <f>IF(AND(C25&gt;=50.1,G25&lt;0),($A$2)*ABS(G25)/40000,0)</f>
        <v>0</v>
      </c>
      <c r="AA25" s="67">
        <f>R25+Y25+Z25</f>
        <v>1.386799E-5</v>
      </c>
      <c r="AB25" s="139">
        <f>IF(AA25&gt;=0,AA25,"")</f>
        <v>1.386799E-5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158.19</v>
      </c>
      <c r="F26" s="61">
        <v>0</v>
      </c>
      <c r="G26" s="74">
        <v>0.00526</v>
      </c>
      <c r="H26" s="63">
        <f>MAX(G26,-0.12*F26)</f>
        <v>0.00526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2.0801985E-5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2.0801985E-5</v>
      </c>
      <c r="Z26" s="67">
        <f>IF(AND(C26&gt;=50.1,G26&lt;0),($A$2)*ABS(G26)/40000,0)</f>
        <v>0</v>
      </c>
      <c r="AA26" s="67">
        <f>R26+Y26+Z26</f>
        <v>4.160397E-5</v>
      </c>
      <c r="AB26" s="139">
        <f>IF(AA26&gt;=0,AA26,"")</f>
        <v>4.160397E-5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52.73</v>
      </c>
      <c r="F27" s="61">
        <v>0</v>
      </c>
      <c r="G27" s="74">
        <v>0.00395</v>
      </c>
      <c r="H27" s="63">
        <f>MAX(G27,-0.12*F27)</f>
        <v>0.00395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5.2070875E-6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5.2070875E-6</v>
      </c>
      <c r="Z27" s="67">
        <f>IF(AND(C27&gt;=50.1,G27&lt;0),($A$2)*ABS(G27)/40000,0)</f>
        <v>0</v>
      </c>
      <c r="AA27" s="67">
        <f>R27+Y27+Z27</f>
        <v>1.0414175E-5</v>
      </c>
      <c r="AB27" s="139">
        <f>IF(AA27&gt;=0,AA27,"")</f>
        <v>1.0414175E-5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50.01</v>
      </c>
      <c r="D28" s="73">
        <f>ROUND(C28,2)</f>
        <v>50.01</v>
      </c>
      <c r="E28" s="60">
        <v>210.92</v>
      </c>
      <c r="F28" s="61">
        <v>0</v>
      </c>
      <c r="G28" s="74">
        <v>0.00526</v>
      </c>
      <c r="H28" s="63">
        <f>MAX(G28,-0.12*F28)</f>
        <v>0.00526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2.773598E-5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2.773598E-5</v>
      </c>
      <c r="Z28" s="67">
        <f>IF(AND(C28&gt;=50.1,G28&lt;0),($A$2)*ABS(G28)/40000,0)</f>
        <v>0</v>
      </c>
      <c r="AA28" s="67">
        <f>R28+Y28+Z28</f>
        <v>5.547196E-5</v>
      </c>
      <c r="AB28" s="139">
        <f>IF(AA28&gt;=0,AA28,"")</f>
        <v>5.547196E-5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263.65</v>
      </c>
      <c r="F29" s="61">
        <v>0</v>
      </c>
      <c r="G29" s="74">
        <v>0.00526</v>
      </c>
      <c r="H29" s="63">
        <f>MAX(G29,-0.12*F29)</f>
        <v>0.00526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3.4669975E-5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3.4669975E-5</v>
      </c>
      <c r="Z29" s="67">
        <f>IF(AND(C29&gt;=50.1,G29&lt;0),($A$2)*ABS(G29)/40000,0)</f>
        <v>0</v>
      </c>
      <c r="AA29" s="67">
        <f>R29+Y29+Z29</f>
        <v>6.933994999999999E-5</v>
      </c>
      <c r="AB29" s="139">
        <f>IF(AA29&gt;=0,AA29,"")</f>
        <v>6.933994999999999E-5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50.06</v>
      </c>
      <c r="D30" s="73">
        <f>ROUND(C30,2)</f>
        <v>50.06</v>
      </c>
      <c r="E30" s="60">
        <v>0</v>
      </c>
      <c r="F30" s="61">
        <v>0</v>
      </c>
      <c r="G30" s="74">
        <v>0.00526</v>
      </c>
      <c r="H30" s="63">
        <f>MAX(G30,-0.12*F30)</f>
        <v>0.00526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50.1</v>
      </c>
      <c r="D31" s="73">
        <f>ROUND(C31,2)</f>
        <v>50.1</v>
      </c>
      <c r="E31" s="60">
        <v>0</v>
      </c>
      <c r="F31" s="61">
        <v>0</v>
      </c>
      <c r="G31" s="74">
        <v>0.00395</v>
      </c>
      <c r="H31" s="63">
        <f>MAX(G31,-0.12*F31)</f>
        <v>0.00395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0.00526</v>
      </c>
      <c r="H32" s="63">
        <f>MAX(G32,-0.12*F32)</f>
        <v>0.00526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</v>
      </c>
      <c r="D33" s="73">
        <f>ROUND(C33,2)</f>
        <v>50</v>
      </c>
      <c r="E33" s="60">
        <v>263.65</v>
      </c>
      <c r="F33" s="61">
        <v>0</v>
      </c>
      <c r="G33" s="74">
        <v>0.00526</v>
      </c>
      <c r="H33" s="63">
        <f>MAX(G33,-0.12*F33)</f>
        <v>0.00526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3.4669975E-5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3.4669975E-5</v>
      </c>
      <c r="Z33" s="67">
        <f>IF(AND(C33&gt;=50.1,G33&lt;0),($A$2)*ABS(G33)/40000,0)</f>
        <v>0</v>
      </c>
      <c r="AA33" s="67">
        <f>R33+Y33+Z33</f>
        <v>6.933994999999999E-5</v>
      </c>
      <c r="AB33" s="139">
        <f>IF(AA33&gt;=0,AA33,"")</f>
        <v>6.933994999999999E-5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364.22</v>
      </c>
      <c r="F34" s="61">
        <v>0</v>
      </c>
      <c r="G34" s="74">
        <v>0.00395</v>
      </c>
      <c r="H34" s="63">
        <f>MAX(G34,-0.12*F34)</f>
        <v>0.00395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3.5966725E-5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3.5966725E-5</v>
      </c>
      <c r="Z34" s="67">
        <f>IF(AND(C34&gt;=50.1,G34&lt;0),($A$2)*ABS(G34)/40000,0)</f>
        <v>0</v>
      </c>
      <c r="AA34" s="67">
        <f>R34+Y34+Z34</f>
        <v>7.193345000000001E-5</v>
      </c>
      <c r="AB34" s="139">
        <f>IF(AA34&gt;=0,AA34,"")</f>
        <v>7.193345000000001E-5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464.78</v>
      </c>
      <c r="F35" s="61">
        <v>0</v>
      </c>
      <c r="G35" s="74">
        <v>0.01185</v>
      </c>
      <c r="H35" s="63">
        <f>MAX(G35,-0.12*F35)</f>
        <v>0.01185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0.000137691075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0.000137691075</v>
      </c>
      <c r="Z35" s="67">
        <f>IF(AND(C35&gt;=50.1,G35&lt;0),($A$2)*ABS(G35)/40000,0)</f>
        <v>0</v>
      </c>
      <c r="AA35" s="67">
        <f>R35+Y35+Z35</f>
        <v>0.00027538215</v>
      </c>
      <c r="AB35" s="139">
        <f>IF(AA35&gt;=0,AA35,"")</f>
        <v>0.00027538215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49.93</v>
      </c>
      <c r="D36" s="73">
        <f>ROUND(C36,2)</f>
        <v>49.93</v>
      </c>
      <c r="E36" s="60">
        <v>498.3</v>
      </c>
      <c r="F36" s="61">
        <v>0</v>
      </c>
      <c r="G36" s="74">
        <v>0.01712</v>
      </c>
      <c r="H36" s="63">
        <f>MAX(G36,-0.12*F36)</f>
        <v>0.01712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0.0002132724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0.0002132724</v>
      </c>
      <c r="Z36" s="67">
        <f>IF(AND(C36&gt;=50.1,G36&lt;0),($A$2)*ABS(G36)/40000,0)</f>
        <v>0</v>
      </c>
      <c r="AA36" s="67">
        <f>R36+Y36+Z36</f>
        <v>0.0004265448</v>
      </c>
      <c r="AB36" s="139">
        <f>IF(AA36&gt;=0,AA36,"")</f>
        <v>0.0004265448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498.3</v>
      </c>
      <c r="F37" s="61">
        <v>0</v>
      </c>
      <c r="G37" s="74">
        <v>0.009220000000000001</v>
      </c>
      <c r="H37" s="63">
        <f>MAX(G37,-0.12*F37)</f>
        <v>0.009220000000000001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0.00011485815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0.00011485815</v>
      </c>
      <c r="Z37" s="67">
        <f>IF(AND(C37&gt;=50.1,G37&lt;0),($A$2)*ABS(G37)/40000,0)</f>
        <v>0</v>
      </c>
      <c r="AA37" s="67">
        <f>R37+Y37+Z37</f>
        <v>0.0002297163</v>
      </c>
      <c r="AB37" s="139">
        <f>IF(AA37&gt;=0,AA37,"")</f>
        <v>0.0002297163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297.17</v>
      </c>
      <c r="F38" s="61">
        <v>0</v>
      </c>
      <c r="G38" s="74">
        <v>0.009220000000000001</v>
      </c>
      <c r="H38" s="63">
        <f>MAX(G38,-0.12*F38)</f>
        <v>0.009220000000000001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6.849768500000001E-5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6.849768500000001E-5</v>
      </c>
      <c r="Z38" s="67">
        <f>IF(AND(C38&gt;=50.1,G38&lt;0),($A$2)*ABS(G38)/40000,0)</f>
        <v>0</v>
      </c>
      <c r="AA38" s="67">
        <f>R38+Y38+Z38</f>
        <v>0.00013699537</v>
      </c>
      <c r="AB38" s="139">
        <f>IF(AA38&gt;=0,AA38,"")</f>
        <v>0.00013699537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105.46</v>
      </c>
      <c r="F39" s="61">
        <v>1.72</v>
      </c>
      <c r="G39" s="74">
        <v>0.24675</v>
      </c>
      <c r="H39" s="63">
        <f>MAX(G39,-0.12*F39)</f>
        <v>0.24675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0.000650556375</v>
      </c>
      <c r="S39" s="60">
        <f>MIN($S$6/100*F39,150)</f>
        <v>0.2064</v>
      </c>
      <c r="T39" s="60">
        <f>MIN($T$6/100*F39,200)</f>
        <v>0.258</v>
      </c>
      <c r="U39" s="60">
        <f>MIN($U$6/100*F39,250)</f>
        <v>0.344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2.1276555E-5</v>
      </c>
      <c r="Z39" s="67">
        <f>IF(AND(C39&gt;=50.1,G39&lt;0),($A$2)*ABS(G39)/40000,0)</f>
        <v>0</v>
      </c>
      <c r="AA39" s="67">
        <f>R39+Y39+Z39</f>
        <v>0.00067183293</v>
      </c>
      <c r="AB39" s="139">
        <f>IF(AA39&gt;=0,AA39,"")</f>
        <v>0.00067183293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297.17</v>
      </c>
      <c r="F40" s="61">
        <v>1.72</v>
      </c>
      <c r="G40" s="74">
        <v>-0.09030000000000001</v>
      </c>
      <c r="H40" s="63">
        <f>MAX(G40,-0.12*F40)</f>
        <v>-0.09030000000000001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-0.000670861275</v>
      </c>
      <c r="S40" s="60">
        <f>MIN($S$6/100*F40,150)</f>
        <v>0.2064</v>
      </c>
      <c r="T40" s="60">
        <f>MIN($T$6/100*F40,200)</f>
        <v>0.258</v>
      </c>
      <c r="U40" s="60">
        <f>MIN($U$6/100*F40,250)</f>
        <v>0.344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-0.000670861275</v>
      </c>
      <c r="AB40" s="139" t="str">
        <f>IF(AA40&gt;=0,AA40,"")</f>
        <v/>
      </c>
      <c r="AC40" s="76">
        <f>IF(AA40&lt;0,AA40,"")</f>
        <v>-0.000670861275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330.7</v>
      </c>
      <c r="F41" s="61">
        <v>1.72</v>
      </c>
      <c r="G41" s="74">
        <v>-0.10742</v>
      </c>
      <c r="H41" s="63">
        <f>MAX(G41,-0.12*F41)</f>
        <v>-0.10742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-0.00088809485</v>
      </c>
      <c r="S41" s="60">
        <f>MIN($S$6/100*F41,150)</f>
        <v>0.2064</v>
      </c>
      <c r="T41" s="60">
        <f>MIN($T$6/100*F41,200)</f>
        <v>0.258</v>
      </c>
      <c r="U41" s="60">
        <f>MIN($U$6/100*F41,250)</f>
        <v>0.344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-0.00088809485</v>
      </c>
      <c r="AB41" s="139" t="str">
        <f>IF(AA41&gt;=0,AA41,"")</f>
        <v/>
      </c>
      <c r="AC41" s="76">
        <f>IF(AA41&lt;0,AA41,"")</f>
        <v>-0.00088809485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158.19</v>
      </c>
      <c r="F42" s="61">
        <v>1.72</v>
      </c>
      <c r="G42" s="74">
        <v>-0.11795</v>
      </c>
      <c r="H42" s="63">
        <f>MAX(G42,-0.12*F42)</f>
        <v>-0.11795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-0.0004664627624999999</v>
      </c>
      <c r="S42" s="60">
        <f>MIN($S$6/100*F42,150)</f>
        <v>0.2064</v>
      </c>
      <c r="T42" s="60">
        <f>MIN($T$6/100*F42,200)</f>
        <v>0.258</v>
      </c>
      <c r="U42" s="60">
        <f>MIN($U$6/100*F42,250)</f>
        <v>0.344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-0.0004664627624999999</v>
      </c>
      <c r="AB42" s="139" t="str">
        <f>IF(AA42&gt;=0,AA42,"")</f>
        <v/>
      </c>
      <c r="AC42" s="76">
        <f>IF(AA42&lt;0,AA42,"")</f>
        <v>-0.0004664627624999999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49.91</v>
      </c>
      <c r="D43" s="73">
        <f>ROUND(C43,2)</f>
        <v>49.91</v>
      </c>
      <c r="E43" s="60">
        <v>565.35</v>
      </c>
      <c r="F43" s="61">
        <v>1.72</v>
      </c>
      <c r="G43" s="74">
        <v>-0.10083</v>
      </c>
      <c r="H43" s="63">
        <f>MAX(G43,-0.12*F43)</f>
        <v>-0.10083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-0.0014251060125</v>
      </c>
      <c r="S43" s="60">
        <f>MIN($S$6/100*F43,150)</f>
        <v>0.2064</v>
      </c>
      <c r="T43" s="60">
        <f>MIN($T$6/100*F43,200)</f>
        <v>0.258</v>
      </c>
      <c r="U43" s="60">
        <f>MIN($U$6/100*F43,250)</f>
        <v>0.344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-0.0014251060125</v>
      </c>
      <c r="AB43" s="139" t="str">
        <f>IF(AA43&gt;=0,AA43,"")</f>
        <v/>
      </c>
      <c r="AC43" s="76">
        <f>IF(AA43&lt;0,AA43,"")</f>
        <v>-0.0014251060125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49.88</v>
      </c>
      <c r="D44" s="73">
        <f>ROUND(C44,2)</f>
        <v>49.88</v>
      </c>
      <c r="E44" s="60">
        <v>665.91</v>
      </c>
      <c r="F44" s="61">
        <v>1.72</v>
      </c>
      <c r="G44" s="74">
        <v>-0.11136</v>
      </c>
      <c r="H44" s="63">
        <f>MAX(G44,-0.12*F44)</f>
        <v>-0.11136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-0.00185389344</v>
      </c>
      <c r="S44" s="60">
        <f>MIN($S$6/100*F44,150)</f>
        <v>0.2064</v>
      </c>
      <c r="T44" s="60">
        <f>MIN($T$6/100*F44,200)</f>
        <v>0.258</v>
      </c>
      <c r="U44" s="60">
        <f>MIN($U$6/100*F44,250)</f>
        <v>0.344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-0.00185389344</v>
      </c>
      <c r="AB44" s="139" t="str">
        <f>IF(AA44&gt;=0,AA44,"")</f>
        <v/>
      </c>
      <c r="AC44" s="76">
        <f>IF(AA44&lt;0,AA44,"")</f>
        <v>-0.00185389344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50.01</v>
      </c>
      <c r="D45" s="73">
        <f>ROUND(C45,2)</f>
        <v>50.01</v>
      </c>
      <c r="E45" s="60">
        <v>210.92</v>
      </c>
      <c r="F45" s="61">
        <v>1.72</v>
      </c>
      <c r="G45" s="74">
        <v>-0.10873</v>
      </c>
      <c r="H45" s="63">
        <f>MAX(G45,-0.12*F45)</f>
        <v>-0.10873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-0.00057333329</v>
      </c>
      <c r="S45" s="60">
        <f>MIN($S$6/100*F45,150)</f>
        <v>0.2064</v>
      </c>
      <c r="T45" s="60">
        <f>MIN($T$6/100*F45,200)</f>
        <v>0.258</v>
      </c>
      <c r="U45" s="60">
        <f>MIN($U$6/100*F45,250)</f>
        <v>0.344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-0.00057333329</v>
      </c>
      <c r="AB45" s="139" t="str">
        <f>IF(AA45&gt;=0,AA45,"")</f>
        <v/>
      </c>
      <c r="AC45" s="76">
        <f>IF(AA45&lt;0,AA45,"")</f>
        <v>-0.00057333329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50.04</v>
      </c>
      <c r="D46" s="73">
        <f>ROUND(C46,2)</f>
        <v>50.04</v>
      </c>
      <c r="E46" s="60">
        <v>52.73</v>
      </c>
      <c r="F46" s="61">
        <v>1.72</v>
      </c>
      <c r="G46" s="74">
        <v>-0.10346</v>
      </c>
      <c r="H46" s="63">
        <f>MAX(G46,-0.12*F46)</f>
        <v>-0.10346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-0.000136386145</v>
      </c>
      <c r="S46" s="60">
        <f>MIN($S$6/100*F46,150)</f>
        <v>0.2064</v>
      </c>
      <c r="T46" s="60">
        <f>MIN($T$6/100*F46,200)</f>
        <v>0.258</v>
      </c>
      <c r="U46" s="60">
        <f>MIN($U$6/100*F46,250)</f>
        <v>0.344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-0.000136386145</v>
      </c>
      <c r="AB46" s="139" t="str">
        <f>IF(AA46&gt;=0,AA46,"")</f>
        <v/>
      </c>
      <c r="AC46" s="76">
        <f>IF(AA46&lt;0,AA46,"")</f>
        <v>-0.000136386145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50.07</v>
      </c>
      <c r="D47" s="73">
        <f>ROUND(C47,2)</f>
        <v>50.07</v>
      </c>
      <c r="E47" s="60">
        <v>0</v>
      </c>
      <c r="F47" s="61">
        <v>1.72</v>
      </c>
      <c r="G47" s="74">
        <v>-0.09424</v>
      </c>
      <c r="H47" s="63">
        <f>MAX(G47,-0.12*F47)</f>
        <v>-0.09424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</v>
      </c>
      <c r="S47" s="60">
        <f>MIN($S$6/100*F47,150)</f>
        <v>0.2064</v>
      </c>
      <c r="T47" s="60">
        <f>MIN($T$6/100*F47,200)</f>
        <v>0.258</v>
      </c>
      <c r="U47" s="60">
        <f>MIN($U$6/100*F47,250)</f>
        <v>0.344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297.17</v>
      </c>
      <c r="F48" s="61">
        <v>1.72</v>
      </c>
      <c r="G48" s="74">
        <v>-0.09293</v>
      </c>
      <c r="H48" s="63">
        <f>MAX(G48,-0.12*F48)</f>
        <v>-0.09293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-0.0006904002025</v>
      </c>
      <c r="S48" s="60">
        <f>MIN($S$6/100*F48,150)</f>
        <v>0.2064</v>
      </c>
      <c r="T48" s="60">
        <f>MIN($T$6/100*F48,200)</f>
        <v>0.258</v>
      </c>
      <c r="U48" s="60">
        <f>MIN($U$6/100*F48,250)</f>
        <v>0.344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-0.0006904002025</v>
      </c>
      <c r="AB48" s="139" t="str">
        <f>IF(AA48&gt;=0,AA48,"")</f>
        <v/>
      </c>
      <c r="AC48" s="76">
        <f>IF(AA48&lt;0,AA48,"")</f>
        <v>-0.0006904002025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397.74</v>
      </c>
      <c r="F49" s="61">
        <v>1.72</v>
      </c>
      <c r="G49" s="74">
        <v>-0.08239</v>
      </c>
      <c r="H49" s="63">
        <f>MAX(G49,-0.12*F49)</f>
        <v>-0.08239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-0.0008192449650000001</v>
      </c>
      <c r="S49" s="60">
        <f>MIN($S$6/100*F49,150)</f>
        <v>0.2064</v>
      </c>
      <c r="T49" s="60">
        <f>MIN($T$6/100*F49,200)</f>
        <v>0.258</v>
      </c>
      <c r="U49" s="60">
        <f>MIN($U$6/100*F49,250)</f>
        <v>0.344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-0.0008192449650000001</v>
      </c>
      <c r="AB49" s="139" t="str">
        <f>IF(AA49&gt;=0,AA49,"")</f>
        <v/>
      </c>
      <c r="AC49" s="76">
        <f>IF(AA49&lt;0,AA49,"")</f>
        <v>-0.0008192449650000001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210.92</v>
      </c>
      <c r="F50" s="61">
        <v>1.72</v>
      </c>
      <c r="G50" s="74">
        <v>0.34813</v>
      </c>
      <c r="H50" s="63">
        <f>MAX(G50,-0.12*F50)</f>
        <v>0.34813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0.00183568949</v>
      </c>
      <c r="S50" s="60">
        <f>MIN($S$6/100*F50,150)</f>
        <v>0.2064</v>
      </c>
      <c r="T50" s="60">
        <f>MIN($T$6/100*F50,200)</f>
        <v>0.258</v>
      </c>
      <c r="U50" s="60">
        <f>MIN($U$6/100*F50,250)</f>
        <v>0.344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0.0002575860499999999</v>
      </c>
      <c r="Z50" s="67">
        <f>IF(AND(C50&gt;=50.1,G50&lt;0),($A$2)*ABS(G50)/40000,0)</f>
        <v>0</v>
      </c>
      <c r="AA50" s="67">
        <f>R50+Y50+Z50</f>
        <v>0.00209327554</v>
      </c>
      <c r="AB50" s="139">
        <f>IF(AA50&gt;=0,AA50,"")</f>
        <v>0.00209327554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105.46</v>
      </c>
      <c r="F51" s="61">
        <v>0</v>
      </c>
      <c r="G51" s="74">
        <v>-0.05003</v>
      </c>
      <c r="H51" s="63">
        <f>MAX(G51,-0.12*F51)</f>
        <v>-0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50.02</v>
      </c>
      <c r="D52" s="73">
        <f>ROUND(C52,2)</f>
        <v>50.02</v>
      </c>
      <c r="E52" s="60">
        <v>158.19</v>
      </c>
      <c r="F52" s="61">
        <v>0</v>
      </c>
      <c r="G52" s="74">
        <v>0.00659</v>
      </c>
      <c r="H52" s="63">
        <f>MAX(G52,-0.12*F52)</f>
        <v>0.00659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2.60618025E-5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2.60618025E-5</v>
      </c>
      <c r="Z52" s="67">
        <f>IF(AND(C52&gt;=50.1,G52&lt;0),($A$2)*ABS(G52)/40000,0)</f>
        <v>0</v>
      </c>
      <c r="AA52" s="67">
        <f>R52+Y52+Z52</f>
        <v>5.2123605E-5</v>
      </c>
      <c r="AB52" s="139">
        <f>IF(AA52&gt;=0,AA52,"")</f>
        <v>5.2123605E-5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210.92</v>
      </c>
      <c r="F53" s="61">
        <v>0</v>
      </c>
      <c r="G53" s="74">
        <v>0.00659</v>
      </c>
      <c r="H53" s="63">
        <f>MAX(G53,-0.12*F53)</f>
        <v>0.00659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3.474907E-5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3.474907E-5</v>
      </c>
      <c r="Z53" s="67">
        <f>IF(AND(C53&gt;=50.1,G53&lt;0),($A$2)*ABS(G53)/40000,0)</f>
        <v>0</v>
      </c>
      <c r="AA53" s="67">
        <f>R53+Y53+Z53</f>
        <v>6.949814E-5</v>
      </c>
      <c r="AB53" s="139">
        <f>IF(AA53&gt;=0,AA53,"")</f>
        <v>6.949814E-5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50.02</v>
      </c>
      <c r="D54" s="73">
        <f>ROUND(C54,2)</f>
        <v>50.02</v>
      </c>
      <c r="E54" s="60">
        <v>158.19</v>
      </c>
      <c r="F54" s="61">
        <v>0</v>
      </c>
      <c r="G54" s="74">
        <v>0.00395</v>
      </c>
      <c r="H54" s="63">
        <f>MAX(G54,-0.12*F54)</f>
        <v>0.00395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1.56212625E-5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1.56212625E-5</v>
      </c>
      <c r="Z54" s="67">
        <f>IF(AND(C54&gt;=50.1,G54&lt;0),($A$2)*ABS(G54)/40000,0)</f>
        <v>0</v>
      </c>
      <c r="AA54" s="67">
        <f>R54+Y54+Z54</f>
        <v>3.124252500000001E-5</v>
      </c>
      <c r="AB54" s="139">
        <f>IF(AA54&gt;=0,AA54,"")</f>
        <v>3.124252500000001E-5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0.00395</v>
      </c>
      <c r="H55" s="63">
        <f>MAX(G55,-0.12*F55)</f>
        <v>0.00395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364.22</v>
      </c>
      <c r="F56" s="61">
        <v>0</v>
      </c>
      <c r="G56" s="74">
        <v>0.00395</v>
      </c>
      <c r="H56" s="63">
        <f>MAX(G56,-0.12*F56)</f>
        <v>0.00395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3.5966725E-5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3.5966725E-5</v>
      </c>
      <c r="Z56" s="67">
        <f>IF(AND(C56&gt;=50.1,G56&lt;0),($A$2)*ABS(G56)/40000,0)</f>
        <v>0</v>
      </c>
      <c r="AA56" s="67">
        <f>R56+Y56+Z56</f>
        <v>7.193345000000001E-5</v>
      </c>
      <c r="AB56" s="139">
        <f>IF(AA56&gt;=0,AA56,"")</f>
        <v>7.193345000000001E-5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49.91</v>
      </c>
      <c r="D57" s="73">
        <f>ROUND(C57,2)</f>
        <v>49.91</v>
      </c>
      <c r="E57" s="60">
        <v>565.35</v>
      </c>
      <c r="F57" s="61">
        <v>0</v>
      </c>
      <c r="G57" s="74">
        <v>0.00526</v>
      </c>
      <c r="H57" s="63">
        <f>MAX(G57,-0.12*F57)</f>
        <v>0.00526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7.434352500000001E-5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7.434352500000001E-5</v>
      </c>
      <c r="Z57" s="67">
        <f>IF(AND(C57&gt;=50.1,G57&lt;0),($A$2)*ABS(G57)/40000,0)</f>
        <v>0</v>
      </c>
      <c r="AA57" s="67">
        <f>R57+Y57+Z57</f>
        <v>0.00014868705</v>
      </c>
      <c r="AB57" s="139">
        <f>IF(AA57&gt;=0,AA57,"")</f>
        <v>0.00014868705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330.7</v>
      </c>
      <c r="F58" s="61">
        <v>0</v>
      </c>
      <c r="G58" s="74">
        <v>0.00395</v>
      </c>
      <c r="H58" s="63">
        <f>MAX(G58,-0.12*F58)</f>
        <v>0.00395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3.2656625E-5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3.2656625E-5</v>
      </c>
      <c r="Z58" s="67">
        <f>IF(AND(C58&gt;=50.1,G58&lt;0),($A$2)*ABS(G58)/40000,0)</f>
        <v>0</v>
      </c>
      <c r="AA58" s="67">
        <f>R58+Y58+Z58</f>
        <v>6.531325000000001E-5</v>
      </c>
      <c r="AB58" s="139">
        <f>IF(AA58&gt;=0,AA58,"")</f>
        <v>6.531325000000001E-5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49.97</v>
      </c>
      <c r="D59" s="73">
        <f>ROUND(C59,2)</f>
        <v>49.97</v>
      </c>
      <c r="E59" s="60">
        <v>364.22</v>
      </c>
      <c r="F59" s="61">
        <v>0</v>
      </c>
      <c r="G59" s="74">
        <v>0.00395</v>
      </c>
      <c r="H59" s="63">
        <f>MAX(G59,-0.12*F59)</f>
        <v>0.00395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3.5966725E-5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3.5966725E-5</v>
      </c>
      <c r="Z59" s="67">
        <f>IF(AND(C59&gt;=50.1,G59&lt;0),($A$2)*ABS(G59)/40000,0)</f>
        <v>0</v>
      </c>
      <c r="AA59" s="67">
        <f>R59+Y59+Z59</f>
        <v>7.193345000000001E-5</v>
      </c>
      <c r="AB59" s="139">
        <f>IF(AA59&gt;=0,AA59,"")</f>
        <v>7.193345000000001E-5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263.65</v>
      </c>
      <c r="F60" s="61">
        <v>0</v>
      </c>
      <c r="G60" s="74">
        <v>0.00395</v>
      </c>
      <c r="H60" s="63">
        <f>MAX(G60,-0.12*F60)</f>
        <v>0.00395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2.60354375E-5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2.60354375E-5</v>
      </c>
      <c r="Z60" s="67">
        <f>IF(AND(C60&gt;=50.1,G60&lt;0),($A$2)*ABS(G60)/40000,0)</f>
        <v>0</v>
      </c>
      <c r="AA60" s="67">
        <f>R60+Y60+Z60</f>
        <v>5.207087500000001E-5</v>
      </c>
      <c r="AB60" s="139">
        <f>IF(AA60&gt;=0,AA60,"")</f>
        <v>5.207087500000001E-5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210.92</v>
      </c>
      <c r="F61" s="61">
        <v>0</v>
      </c>
      <c r="G61" s="74">
        <v>0.00395</v>
      </c>
      <c r="H61" s="63">
        <f>MAX(G61,-0.12*F61)</f>
        <v>0.00395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2.082835E-5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2.082835E-5</v>
      </c>
      <c r="Z61" s="67">
        <f>IF(AND(C61&gt;=50.1,G61&lt;0),($A$2)*ABS(G61)/40000,0)</f>
        <v>0</v>
      </c>
      <c r="AA61" s="67">
        <f>R61+Y61+Z61</f>
        <v>4.16567E-5</v>
      </c>
      <c r="AB61" s="139">
        <f>IF(AA61&gt;=0,AA61,"")</f>
        <v>4.16567E-5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364.22</v>
      </c>
      <c r="F62" s="61">
        <v>0</v>
      </c>
      <c r="G62" s="74">
        <v>0.00526</v>
      </c>
      <c r="H62" s="63">
        <f>MAX(G62,-0.12*F62)</f>
        <v>0.00526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4.789493E-5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4.789493E-5</v>
      </c>
      <c r="Z62" s="67">
        <f>IF(AND(C62&gt;=50.1,G62&lt;0),($A$2)*ABS(G62)/40000,0)</f>
        <v>0</v>
      </c>
      <c r="AA62" s="67">
        <f>R62+Y62+Z62</f>
        <v>9.578986000000001E-5</v>
      </c>
      <c r="AB62" s="139">
        <f>IF(AA62&gt;=0,AA62,"")</f>
        <v>9.578986000000001E-5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105.46</v>
      </c>
      <c r="F63" s="61">
        <v>0</v>
      </c>
      <c r="G63" s="74">
        <v>0.00263</v>
      </c>
      <c r="H63" s="63">
        <f>MAX(G63,-0.12*F63)</f>
        <v>0.00263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6.933995E-6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6.933995E-6</v>
      </c>
      <c r="Z63" s="67">
        <f>IF(AND(C63&gt;=50.1,G63&lt;0),($A$2)*ABS(G63)/40000,0)</f>
        <v>0</v>
      </c>
      <c r="AA63" s="67">
        <f>R63+Y63+Z63</f>
        <v>1.386799E-5</v>
      </c>
      <c r="AB63" s="139">
        <f>IF(AA63&gt;=0,AA63,"")</f>
        <v>1.386799E-5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50.12</v>
      </c>
      <c r="D64" s="73">
        <f>ROUND(C64,2)</f>
        <v>50.12</v>
      </c>
      <c r="E64" s="60">
        <v>0</v>
      </c>
      <c r="F64" s="61">
        <v>0</v>
      </c>
      <c r="G64" s="74">
        <v>0.00395</v>
      </c>
      <c r="H64" s="63">
        <f>MAX(G64,-0.12*F64)</f>
        <v>0.00395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50.05</v>
      </c>
      <c r="D65" s="73">
        <f>ROUND(C65,2)</f>
        <v>50.05</v>
      </c>
      <c r="E65" s="60">
        <v>0</v>
      </c>
      <c r="F65" s="61">
        <v>0</v>
      </c>
      <c r="G65" s="74">
        <v>0.00263</v>
      </c>
      <c r="H65" s="63">
        <f>MAX(G65,-0.12*F65)</f>
        <v>0.00263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50.06</v>
      </c>
      <c r="D66" s="73">
        <f>ROUND(C66,2)</f>
        <v>50.06</v>
      </c>
      <c r="E66" s="60">
        <v>0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49.98</v>
      </c>
      <c r="D67" s="73">
        <f>ROUND(C67,2)</f>
        <v>49.98</v>
      </c>
      <c r="E67" s="60">
        <v>330.7</v>
      </c>
      <c r="F67" s="61">
        <v>0</v>
      </c>
      <c r="G67" s="74">
        <v>0.00263</v>
      </c>
      <c r="H67" s="63">
        <f>MAX(G67,-0.12*F67)</f>
        <v>0.00263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2.1743525E-5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2.1743525E-5</v>
      </c>
      <c r="Z67" s="67">
        <f>IF(AND(C67&gt;=50.1,G67&lt;0),($A$2)*ABS(G67)/40000,0)</f>
        <v>0</v>
      </c>
      <c r="AA67" s="67">
        <f>R67+Y67+Z67</f>
        <v>4.348705E-5</v>
      </c>
      <c r="AB67" s="139">
        <f>IF(AA67&gt;=0,AA67,"")</f>
        <v>4.348705E-5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50.08</v>
      </c>
      <c r="D68" s="73">
        <f>ROUND(C68,2)</f>
        <v>50.08</v>
      </c>
      <c r="E68" s="60">
        <v>0</v>
      </c>
      <c r="F68" s="61">
        <v>0</v>
      </c>
      <c r="G68" s="74">
        <v>0.00263</v>
      </c>
      <c r="H68" s="63">
        <f>MAX(G68,-0.12*F68)</f>
        <v>0.00263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50.02</v>
      </c>
      <c r="D69" s="73">
        <f>ROUND(C69,2)</f>
        <v>50.02</v>
      </c>
      <c r="E69" s="60">
        <v>158.19</v>
      </c>
      <c r="F69" s="61">
        <v>0</v>
      </c>
      <c r="G69" s="74">
        <v>0.00263</v>
      </c>
      <c r="H69" s="63">
        <f>MAX(G69,-0.12*F69)</f>
        <v>0.00263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1.04009925E-5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1.04009925E-5</v>
      </c>
      <c r="Z69" s="67">
        <f>IF(AND(C69&gt;=50.1,G69&lt;0),($A$2)*ABS(G69)/40000,0)</f>
        <v>0</v>
      </c>
      <c r="AA69" s="67">
        <f>R69+Y69+Z69</f>
        <v>2.0801985E-5</v>
      </c>
      <c r="AB69" s="139">
        <f>IF(AA69&gt;=0,AA69,"")</f>
        <v>2.0801985E-5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210.92</v>
      </c>
      <c r="F70" s="61">
        <v>0</v>
      </c>
      <c r="G70" s="74">
        <v>0.00395</v>
      </c>
      <c r="H70" s="63">
        <f>MAX(G70,-0.12*F70)</f>
        <v>0.00395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2.082835E-5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2.082835E-5</v>
      </c>
      <c r="Z70" s="67">
        <f>IF(AND(C70&gt;=50.1,G70&lt;0),($A$2)*ABS(G70)/40000,0)</f>
        <v>0</v>
      </c>
      <c r="AA70" s="67">
        <f>R70+Y70+Z70</f>
        <v>4.16567E-5</v>
      </c>
      <c r="AB70" s="139">
        <f>IF(AA70&gt;=0,AA70,"")</f>
        <v>4.16567E-5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263.65</v>
      </c>
      <c r="F71" s="61">
        <v>0</v>
      </c>
      <c r="G71" s="74">
        <v>0.00395</v>
      </c>
      <c r="H71" s="63">
        <f>MAX(G71,-0.12*F71)</f>
        <v>0.00395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2.60354375E-5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2.60354375E-5</v>
      </c>
      <c r="Z71" s="67">
        <f>IF(AND(C71&gt;=50.1,G71&lt;0),($A$2)*ABS(G71)/40000,0)</f>
        <v>0</v>
      </c>
      <c r="AA71" s="67">
        <f>R71+Y71+Z71</f>
        <v>5.207087500000001E-5</v>
      </c>
      <c r="AB71" s="139">
        <f>IF(AA71&gt;=0,AA71,"")</f>
        <v>5.207087500000001E-5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50.01</v>
      </c>
      <c r="D72" s="73">
        <f>ROUND(C72,2)</f>
        <v>50.01</v>
      </c>
      <c r="E72" s="60">
        <v>210.92</v>
      </c>
      <c r="F72" s="61">
        <v>0</v>
      </c>
      <c r="G72" s="74">
        <v>-0.007900000000000001</v>
      </c>
      <c r="H72" s="63">
        <f>MAX(G72,-0.12*F72)</f>
        <v>-0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49.98</v>
      </c>
      <c r="D73" s="73">
        <f>ROUND(C73,2)</f>
        <v>49.98</v>
      </c>
      <c r="E73" s="60">
        <v>330.7</v>
      </c>
      <c r="F73" s="61">
        <v>1.72</v>
      </c>
      <c r="G73" s="74">
        <v>0.29941</v>
      </c>
      <c r="H73" s="63">
        <f>MAX(G73,-0.12*F73)</f>
        <v>0.29941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0.002475372175</v>
      </c>
      <c r="S73" s="60">
        <f>MIN($S$6/100*F73,150)</f>
        <v>0.2064</v>
      </c>
      <c r="T73" s="60">
        <f>MIN($T$6/100*F73,200)</f>
        <v>0.258</v>
      </c>
      <c r="U73" s="60">
        <f>MIN($U$6/100*F73,250)</f>
        <v>0.344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0.00022226347</v>
      </c>
      <c r="Z73" s="67">
        <f>IF(AND(C73&gt;=50.1,G73&lt;0),($A$2)*ABS(G73)/40000,0)</f>
        <v>0</v>
      </c>
      <c r="AA73" s="67">
        <f>R73+Y73+Z73</f>
        <v>0.002697635645</v>
      </c>
      <c r="AB73" s="139">
        <f>IF(AA73&gt;=0,AA73,"")</f>
        <v>0.002697635645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297.17</v>
      </c>
      <c r="F74" s="61">
        <v>1.72</v>
      </c>
      <c r="G74" s="74">
        <v>-0.10214</v>
      </c>
      <c r="H74" s="63">
        <f>MAX(G74,-0.12*F74)</f>
        <v>-0.10214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-0.0007588235949999999</v>
      </c>
      <c r="S74" s="60">
        <f>MIN($S$6/100*F74,150)</f>
        <v>0.2064</v>
      </c>
      <c r="T74" s="60">
        <f>MIN($T$6/100*F74,200)</f>
        <v>0.258</v>
      </c>
      <c r="U74" s="60">
        <f>MIN($U$6/100*F74,250)</f>
        <v>0.344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-0.0007588235949999999</v>
      </c>
      <c r="AB74" s="139" t="str">
        <f>IF(AA74&gt;=0,AA74,"")</f>
        <v/>
      </c>
      <c r="AC74" s="76">
        <f>IF(AA74&lt;0,AA74,"")</f>
        <v>-0.0007588235949999999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49.96</v>
      </c>
      <c r="D75" s="73">
        <f>ROUND(C75,2)</f>
        <v>49.96</v>
      </c>
      <c r="E75" s="60">
        <v>397.74</v>
      </c>
      <c r="F75" s="61">
        <v>1.72</v>
      </c>
      <c r="G75" s="74">
        <v>-0.10477</v>
      </c>
      <c r="H75" s="63">
        <f>MAX(G75,-0.12*F75)</f>
        <v>-0.10477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-0.001041780495</v>
      </c>
      <c r="S75" s="60">
        <f>MIN($S$6/100*F75,150)</f>
        <v>0.2064</v>
      </c>
      <c r="T75" s="60">
        <f>MIN($T$6/100*F75,200)</f>
        <v>0.258</v>
      </c>
      <c r="U75" s="60">
        <f>MIN($U$6/100*F75,250)</f>
        <v>0.344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-0.001041780495</v>
      </c>
      <c r="AB75" s="139" t="str">
        <f>IF(AA75&gt;=0,AA75,"")</f>
        <v/>
      </c>
      <c r="AC75" s="76">
        <f>IF(AA75&lt;0,AA75,"")</f>
        <v>-0.001041780495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1.72</v>
      </c>
      <c r="G76" s="74">
        <v>0.31653</v>
      </c>
      <c r="H76" s="63">
        <f>MAX(G76,-0.12*F76)</f>
        <v>0.31653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0.2064</v>
      </c>
      <c r="T76" s="60">
        <f>MIN($T$6/100*F76,200)</f>
        <v>0.258</v>
      </c>
      <c r="U76" s="60">
        <f>MIN($U$6/100*F76,250)</f>
        <v>0.344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50.04</v>
      </c>
      <c r="D77" s="73">
        <f>ROUND(C77,2)</f>
        <v>50.04</v>
      </c>
      <c r="E77" s="60">
        <v>52.73</v>
      </c>
      <c r="F77" s="61">
        <v>0</v>
      </c>
      <c r="G77" s="74">
        <v>0.007900000000000001</v>
      </c>
      <c r="H77" s="63">
        <f>MAX(G77,-0.12*F77)</f>
        <v>0.007900000000000001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1.0414175E-5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1.0414175E-5</v>
      </c>
      <c r="Z77" s="67">
        <f>IF(AND(C77&gt;=50.1,G77&lt;0),($A$2)*ABS(G77)/40000,0)</f>
        <v>0</v>
      </c>
      <c r="AA77" s="67">
        <f>R77+Y77+Z77</f>
        <v>2.082835E-5</v>
      </c>
      <c r="AB77" s="139">
        <f>IF(AA77&gt;=0,AA77,"")</f>
        <v>2.082835E-5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50.02</v>
      </c>
      <c r="D78" s="73">
        <f>ROUND(C78,2)</f>
        <v>50.02</v>
      </c>
      <c r="E78" s="60">
        <v>158.19</v>
      </c>
      <c r="F78" s="61">
        <v>0</v>
      </c>
      <c r="G78" s="74">
        <v>0.00526</v>
      </c>
      <c r="H78" s="63">
        <f>MAX(G78,-0.12*F78)</f>
        <v>0.00526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2.0801985E-5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2.0801985E-5</v>
      </c>
      <c r="Z78" s="67">
        <f>IF(AND(C78&gt;=50.1,G78&lt;0),($A$2)*ABS(G78)/40000,0)</f>
        <v>0</v>
      </c>
      <c r="AA78" s="67">
        <f>R78+Y78+Z78</f>
        <v>4.160397E-5</v>
      </c>
      <c r="AB78" s="139">
        <f>IF(AA78&gt;=0,AA78,"")</f>
        <v>4.160397E-5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105.46</v>
      </c>
      <c r="F79" s="61">
        <v>0</v>
      </c>
      <c r="G79" s="74">
        <v>0.00395</v>
      </c>
      <c r="H79" s="63">
        <f>MAX(G79,-0.12*F79)</f>
        <v>0.00395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1.0414175E-5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1.0414175E-5</v>
      </c>
      <c r="Z79" s="67">
        <f>IF(AND(C79&gt;=50.1,G79&lt;0),($A$2)*ABS(G79)/40000,0)</f>
        <v>0</v>
      </c>
      <c r="AA79" s="67">
        <f>R79+Y79+Z79</f>
        <v>2.082835E-5</v>
      </c>
      <c r="AB79" s="139">
        <f>IF(AA79&gt;=0,AA79,"")</f>
        <v>2.082835E-5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50.07</v>
      </c>
      <c r="D80" s="73">
        <f>ROUND(C80,2)</f>
        <v>50.07</v>
      </c>
      <c r="E80" s="60">
        <v>0</v>
      </c>
      <c r="F80" s="61">
        <v>0</v>
      </c>
      <c r="G80" s="74">
        <v>0.00395</v>
      </c>
      <c r="H80" s="63">
        <f>MAX(G80,-0.12*F80)</f>
        <v>0.00395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50.05</v>
      </c>
      <c r="D81" s="73">
        <f>ROUND(C81,2)</f>
        <v>50.05</v>
      </c>
      <c r="E81" s="60">
        <v>0</v>
      </c>
      <c r="F81" s="61">
        <v>0</v>
      </c>
      <c r="G81" s="74">
        <v>0.00395</v>
      </c>
      <c r="H81" s="63">
        <f>MAX(G81,-0.12*F81)</f>
        <v>0.00395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263.65</v>
      </c>
      <c r="F82" s="61">
        <v>0</v>
      </c>
      <c r="G82" s="74">
        <v>0.00395</v>
      </c>
      <c r="H82" s="63">
        <f>MAX(G82,-0.12*F82)</f>
        <v>0.00395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2.60354375E-5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2.60354375E-5</v>
      </c>
      <c r="Z82" s="67">
        <f>IF(AND(C82&gt;=50.1,G82&lt;0),($A$2)*ABS(G82)/40000,0)</f>
        <v>0</v>
      </c>
      <c r="AA82" s="67">
        <f>R82+Y82+Z82</f>
        <v>5.207087500000001E-5</v>
      </c>
      <c r="AB82" s="139">
        <f>IF(AA82&gt;=0,AA82,"")</f>
        <v>5.207087500000001E-5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49.97</v>
      </c>
      <c r="D83" s="73">
        <f>ROUND(C83,2)</f>
        <v>49.97</v>
      </c>
      <c r="E83" s="60">
        <v>364.22</v>
      </c>
      <c r="F83" s="61">
        <v>0</v>
      </c>
      <c r="G83" s="74">
        <v>0.00526</v>
      </c>
      <c r="H83" s="63">
        <f>MAX(G83,-0.12*F83)</f>
        <v>0.00526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4.789493E-5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4.789493E-5</v>
      </c>
      <c r="Z83" s="67">
        <f>IF(AND(C83&gt;=50.1,G83&lt;0),($A$2)*ABS(G83)/40000,0)</f>
        <v>0</v>
      </c>
      <c r="AA83" s="67">
        <f>R83+Y83+Z83</f>
        <v>9.578986000000001E-5</v>
      </c>
      <c r="AB83" s="139">
        <f>IF(AA83&gt;=0,AA83,"")</f>
        <v>9.578986000000001E-5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49.88</v>
      </c>
      <c r="D84" s="73">
        <f>ROUND(C84,2)</f>
        <v>49.88</v>
      </c>
      <c r="E84" s="60">
        <v>665.91</v>
      </c>
      <c r="F84" s="61">
        <v>0</v>
      </c>
      <c r="G84" s="74">
        <v>0.00659</v>
      </c>
      <c r="H84" s="63">
        <f>MAX(G84,-0.12*F84)</f>
        <v>0.00659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0.0001097086725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0.0001097086725</v>
      </c>
      <c r="Z84" s="67">
        <f>IF(AND(C84&gt;=50.1,G84&lt;0),($A$2)*ABS(G84)/40000,0)</f>
        <v>0</v>
      </c>
      <c r="AA84" s="67">
        <f>R84+Y84+Z84</f>
        <v>0.000219417345</v>
      </c>
      <c r="AB84" s="139">
        <f>IF(AA84&gt;=0,AA84,"")</f>
        <v>0.000219417345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49.95</v>
      </c>
      <c r="D85" s="73">
        <f>ROUND(C85,2)</f>
        <v>49.95</v>
      </c>
      <c r="E85" s="60">
        <v>431.26</v>
      </c>
      <c r="F85" s="61">
        <v>0</v>
      </c>
      <c r="G85" s="74">
        <v>0.007900000000000001</v>
      </c>
      <c r="H85" s="63">
        <f>MAX(G85,-0.12*F85)</f>
        <v>0.007900000000000001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8.517385000000001E-5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8.517385000000001E-5</v>
      </c>
      <c r="Z85" s="67">
        <f>IF(AND(C85&gt;=50.1,G85&lt;0),($A$2)*ABS(G85)/40000,0)</f>
        <v>0</v>
      </c>
      <c r="AA85" s="67">
        <f>R85+Y85+Z85</f>
        <v>0.0001703477</v>
      </c>
      <c r="AB85" s="139">
        <f>IF(AA85&gt;=0,AA85,"")</f>
        <v>0.0001703477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263.65</v>
      </c>
      <c r="F86" s="61">
        <v>0</v>
      </c>
      <c r="G86" s="74">
        <v>0.00659</v>
      </c>
      <c r="H86" s="63">
        <f>MAX(G86,-0.12*F86)</f>
        <v>0.00659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4.34363375E-5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4.34363375E-5</v>
      </c>
      <c r="Z86" s="67">
        <f>IF(AND(C86&gt;=50.1,G86&lt;0),($A$2)*ABS(G86)/40000,0)</f>
        <v>0</v>
      </c>
      <c r="AA86" s="67">
        <f>R86+Y86+Z86</f>
        <v>8.6872675E-5</v>
      </c>
      <c r="AB86" s="139">
        <f>IF(AA86&gt;=0,AA86,"")</f>
        <v>8.6872675E-5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50.04</v>
      </c>
      <c r="D87" s="73">
        <f>ROUND(C87,2)</f>
        <v>50.04</v>
      </c>
      <c r="E87" s="60">
        <v>52.73</v>
      </c>
      <c r="F87" s="61">
        <v>0</v>
      </c>
      <c r="G87" s="74">
        <v>0.00526</v>
      </c>
      <c r="H87" s="63">
        <f>MAX(G87,-0.12*F87)</f>
        <v>0.00526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6.933995E-6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6.933995E-6</v>
      </c>
      <c r="Z87" s="67">
        <f>IF(AND(C87&gt;=50.1,G87&lt;0),($A$2)*ABS(G87)/40000,0)</f>
        <v>0</v>
      </c>
      <c r="AA87" s="67">
        <f>R87+Y87+Z87</f>
        <v>1.386799E-5</v>
      </c>
      <c r="AB87" s="139">
        <f>IF(AA87&gt;=0,AA87,"")</f>
        <v>1.386799E-5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50.07</v>
      </c>
      <c r="D88" s="73">
        <f>ROUND(C88,2)</f>
        <v>50.07</v>
      </c>
      <c r="E88" s="60">
        <v>0</v>
      </c>
      <c r="F88" s="61">
        <v>0</v>
      </c>
      <c r="G88" s="74">
        <v>0.00526</v>
      </c>
      <c r="H88" s="63">
        <f>MAX(G88,-0.12*F88)</f>
        <v>0.00526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210.92</v>
      </c>
      <c r="F89" s="61">
        <v>0</v>
      </c>
      <c r="G89" s="74">
        <v>0.00526</v>
      </c>
      <c r="H89" s="63">
        <f>MAX(G89,-0.12*F89)</f>
        <v>0.00526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2.773598E-5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2.773598E-5</v>
      </c>
      <c r="Z89" s="67">
        <f>IF(AND(C89&gt;=50.1,G89&lt;0),($A$2)*ABS(G89)/40000,0)</f>
        <v>0</v>
      </c>
      <c r="AA89" s="67">
        <f>R89+Y89+Z89</f>
        <v>5.547196E-5</v>
      </c>
      <c r="AB89" s="139">
        <f>IF(AA89&gt;=0,AA89,"")</f>
        <v>5.547196E-5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</v>
      </c>
      <c r="D90" s="73">
        <f>ROUND(C90,2)</f>
        <v>50</v>
      </c>
      <c r="E90" s="60">
        <v>263.65</v>
      </c>
      <c r="F90" s="61">
        <v>0</v>
      </c>
      <c r="G90" s="74">
        <v>0.009220000000000001</v>
      </c>
      <c r="H90" s="63">
        <f>MAX(G90,-0.12*F90)</f>
        <v>0.009220000000000001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6.0771325E-5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6.0771325E-5</v>
      </c>
      <c r="Z90" s="67">
        <f>IF(AND(C90&gt;=50.1,G90&lt;0),($A$2)*ABS(G90)/40000,0)</f>
        <v>0</v>
      </c>
      <c r="AA90" s="67">
        <f>R90+Y90+Z90</f>
        <v>0.00012154265</v>
      </c>
      <c r="AB90" s="139">
        <f>IF(AA90&gt;=0,AA90,"")</f>
        <v>0.00012154265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210.92</v>
      </c>
      <c r="F91" s="61">
        <v>0</v>
      </c>
      <c r="G91" s="74">
        <v>0.00526</v>
      </c>
      <c r="H91" s="63">
        <f>MAX(G91,-0.12*F91)</f>
        <v>0.00526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2.773598E-5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2.773598E-5</v>
      </c>
      <c r="Z91" s="67">
        <f>IF(AND(C91&gt;=50.1,G91&lt;0),($A$2)*ABS(G91)/40000,0)</f>
        <v>0</v>
      </c>
      <c r="AA91" s="67">
        <f>R91+Y91+Z91</f>
        <v>5.547196E-5</v>
      </c>
      <c r="AB91" s="139">
        <f>IF(AA91&gt;=0,AA91,"")</f>
        <v>5.547196E-5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397.74</v>
      </c>
      <c r="F92" s="61">
        <v>0</v>
      </c>
      <c r="G92" s="74">
        <v>0.00526</v>
      </c>
      <c r="H92" s="63">
        <f>MAX(G92,-0.12*F92)</f>
        <v>0.00526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5.230281E-5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5.230281E-5</v>
      </c>
      <c r="Z92" s="67">
        <f>IF(AND(C92&gt;=50.1,G92&lt;0),($A$2)*ABS(G92)/40000,0)</f>
        <v>0</v>
      </c>
      <c r="AA92" s="67">
        <f>R92+Y92+Z92</f>
        <v>0.00010460562</v>
      </c>
      <c r="AB92" s="139">
        <f>IF(AA92&gt;=0,AA92,"")</f>
        <v>0.00010460562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464.78</v>
      </c>
      <c r="F93" s="61">
        <v>0</v>
      </c>
      <c r="G93" s="74">
        <v>0.007900000000000001</v>
      </c>
      <c r="H93" s="63">
        <f>MAX(G93,-0.12*F93)</f>
        <v>0.007900000000000001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9.179405E-5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9.179405E-5</v>
      </c>
      <c r="Z93" s="67">
        <f>IF(AND(C93&gt;=50.1,G93&lt;0),($A$2)*ABS(G93)/40000,0)</f>
        <v>0</v>
      </c>
      <c r="AA93" s="67">
        <f>R93+Y93+Z93</f>
        <v>0.0001835881</v>
      </c>
      <c r="AB93" s="139">
        <f>IF(AA93&gt;=0,AA93,"")</f>
        <v>0.0001835881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49.97</v>
      </c>
      <c r="D94" s="73">
        <f>ROUND(C94,2)</f>
        <v>49.97</v>
      </c>
      <c r="E94" s="60">
        <v>364.22</v>
      </c>
      <c r="F94" s="61">
        <v>0</v>
      </c>
      <c r="G94" s="74">
        <v>0.00659</v>
      </c>
      <c r="H94" s="63">
        <f>MAX(G94,-0.12*F94)</f>
        <v>0.00659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6.000524500000001E-5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6.000524500000001E-5</v>
      </c>
      <c r="Z94" s="67">
        <f>IF(AND(C94&gt;=50.1,G94&lt;0),($A$2)*ABS(G94)/40000,0)</f>
        <v>0</v>
      </c>
      <c r="AA94" s="67">
        <f>R94+Y94+Z94</f>
        <v>0.00012001049</v>
      </c>
      <c r="AB94" s="139">
        <f>IF(AA94&gt;=0,AA94,"")</f>
        <v>0.00012001049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</v>
      </c>
      <c r="D95" s="73">
        <f>ROUND(C95,2)</f>
        <v>50</v>
      </c>
      <c r="E95" s="60">
        <v>263.65</v>
      </c>
      <c r="F95" s="61">
        <v>0</v>
      </c>
      <c r="G95" s="74">
        <v>0.00659</v>
      </c>
      <c r="H95" s="63">
        <f>MAX(G95,-0.12*F95)</f>
        <v>0.00659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4.34363375E-5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4.34363375E-5</v>
      </c>
      <c r="Z95" s="67">
        <f>IF(AND(C95&gt;=50.1,G95&lt;0),($A$2)*ABS(G95)/40000,0)</f>
        <v>0</v>
      </c>
      <c r="AA95" s="67">
        <f>R95+Y95+Z95</f>
        <v>8.6872675E-5</v>
      </c>
      <c r="AB95" s="139">
        <f>IF(AA95&gt;=0,AA95,"")</f>
        <v>8.6872675E-5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49.96</v>
      </c>
      <c r="D96" s="73">
        <f>ROUND(C96,2)</f>
        <v>49.96</v>
      </c>
      <c r="E96" s="60">
        <v>397.74</v>
      </c>
      <c r="F96" s="61">
        <v>0</v>
      </c>
      <c r="G96" s="74">
        <v>0.00526</v>
      </c>
      <c r="H96" s="63">
        <f>MAX(G96,-0.12*F96)</f>
        <v>0.00526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5.230281E-5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5.230281E-5</v>
      </c>
      <c r="Z96" s="67">
        <f>IF(AND(C96&gt;=50.1,G96&lt;0),($A$2)*ABS(G96)/40000,0)</f>
        <v>0</v>
      </c>
      <c r="AA96" s="67">
        <f>R96+Y96+Z96</f>
        <v>0.00010460562</v>
      </c>
      <c r="AB96" s="139">
        <f>IF(AA96&gt;=0,AA96,"")</f>
        <v>0.00010460562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330.7</v>
      </c>
      <c r="F97" s="61">
        <v>0</v>
      </c>
      <c r="G97" s="74">
        <v>0.00526</v>
      </c>
      <c r="H97" s="63">
        <f>MAX(G97,-0.12*F97)</f>
        <v>0.00526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4.348705E-5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4.348705E-5</v>
      </c>
      <c r="Z97" s="67">
        <f>IF(AND(C97&gt;=50.1,G97&lt;0),($A$2)*ABS(G97)/40000,0)</f>
        <v>0</v>
      </c>
      <c r="AA97" s="67">
        <f>R97+Y97+Z97</f>
        <v>8.69741E-5</v>
      </c>
      <c r="AB97" s="139">
        <f>IF(AA97&gt;=0,AA97,"")</f>
        <v>8.69741E-5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297.17</v>
      </c>
      <c r="F98" s="61">
        <v>0</v>
      </c>
      <c r="G98" s="74">
        <v>0.00526</v>
      </c>
      <c r="H98" s="63">
        <f>MAX(G98,-0.12*F98)</f>
        <v>0.00526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3.9077855E-5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3.9077855E-5</v>
      </c>
      <c r="Z98" s="67">
        <f>IF(AND(C98&gt;=50.1,G98&lt;0),($A$2)*ABS(G98)/40000,0)</f>
        <v>0</v>
      </c>
      <c r="AA98" s="67">
        <f>R98+Y98+Z98</f>
        <v>7.815571E-5</v>
      </c>
      <c r="AB98" s="139">
        <f>IF(AA98&gt;=0,AA98,"")</f>
        <v>7.815571E-5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</v>
      </c>
      <c r="D99" s="73">
        <f>ROUND(C99,2)</f>
        <v>50</v>
      </c>
      <c r="E99" s="60">
        <v>263.65</v>
      </c>
      <c r="F99" s="61">
        <v>0</v>
      </c>
      <c r="G99" s="74">
        <v>0.00526</v>
      </c>
      <c r="H99" s="63">
        <f>MAX(G99,-0.12*F99)</f>
        <v>0.00526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3.4669975E-5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3.4669975E-5</v>
      </c>
      <c r="Z99" s="67">
        <f>IF(AND(C99&gt;=50.1,G99&lt;0),($A$2)*ABS(G99)/40000,0)</f>
        <v>0</v>
      </c>
      <c r="AA99" s="67">
        <f>R99+Y99+Z99</f>
        <v>6.933994999999999E-5</v>
      </c>
      <c r="AB99" s="139">
        <f>IF(AA99&gt;=0,AA99,"")</f>
        <v>6.933994999999999E-5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50.02</v>
      </c>
      <c r="D100" s="73">
        <f>ROUND(C100,2)</f>
        <v>50.02</v>
      </c>
      <c r="E100" s="60">
        <v>158.19</v>
      </c>
      <c r="F100" s="61">
        <v>0</v>
      </c>
      <c r="G100" s="74">
        <v>0.00526</v>
      </c>
      <c r="H100" s="63">
        <f>MAX(G100,-0.12*F100)</f>
        <v>0.00526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2.0801985E-5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2.0801985E-5</v>
      </c>
      <c r="Z100" s="67">
        <f>IF(AND(C100&gt;=50.1,G100&lt;0),($A$2)*ABS(G100)/40000,0)</f>
        <v>0</v>
      </c>
      <c r="AA100" s="67">
        <f>R100+Y100+Z100</f>
        <v>4.160397E-5</v>
      </c>
      <c r="AB100" s="139">
        <f>IF(AA100&gt;=0,AA100,"")</f>
        <v>4.160397E-5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49.99</v>
      </c>
      <c r="D101" s="73">
        <f>ROUND(C101,2)</f>
        <v>49.99</v>
      </c>
      <c r="E101" s="60">
        <v>297.17</v>
      </c>
      <c r="F101" s="61">
        <v>0</v>
      </c>
      <c r="G101" s="74">
        <v>0.00526</v>
      </c>
      <c r="H101" s="63">
        <f>MAX(G101,-0.12*F101)</f>
        <v>0.00526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3.9077855E-5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3.9077855E-5</v>
      </c>
      <c r="Z101" s="67">
        <f>IF(AND(C101&gt;=50.1,G101&lt;0),($A$2)*ABS(G101)/40000,0)</f>
        <v>0</v>
      </c>
      <c r="AA101" s="67">
        <f>R101+Y101+Z101</f>
        <v>7.815571E-5</v>
      </c>
      <c r="AB101" s="139">
        <f>IF(AA101&gt;=0,AA101,"")</f>
        <v>7.815571E-5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263.65</v>
      </c>
      <c r="F102" s="61">
        <v>0</v>
      </c>
      <c r="G102" s="74">
        <v>0.00526</v>
      </c>
      <c r="H102" s="63">
        <f>MAX(G102,-0.12*F102)</f>
        <v>0.00526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3.4669975E-5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3.4669975E-5</v>
      </c>
      <c r="Z102" s="67">
        <f>IF(AND(C102&gt;=50.1,G102&lt;0),($A$2)*ABS(G102)/40000,0)</f>
        <v>0</v>
      </c>
      <c r="AA102" s="67">
        <f>R102+Y102+Z102</f>
        <v>6.933994999999999E-5</v>
      </c>
      <c r="AB102" s="139">
        <f>IF(AA102&gt;=0,AA102,"")</f>
        <v>6.933994999999999E-5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60">
        <v>52.73</v>
      </c>
      <c r="F103" s="61">
        <v>0</v>
      </c>
      <c r="G103" s="100">
        <v>0.00659</v>
      </c>
      <c r="H103" s="101">
        <f>MAX(G103,-0.12*F103)</f>
        <v>0.00659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8.6872675E-6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8.6872675E-6</v>
      </c>
      <c r="Z103" s="67">
        <f>IF(AND(C103&gt;=50.1,G103&lt;0),($A$2)*ABS(G103)/40000,0)</f>
        <v>0</v>
      </c>
      <c r="AA103" s="106">
        <f>R103+Y103+Z103</f>
        <v>1.7374535E-5</v>
      </c>
      <c r="AB103" s="140">
        <f>IF(AA103&gt;=0,AA103,"")</f>
        <v>1.7374535E-5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50.00510416666668</v>
      </c>
      <c r="D104" s="110">
        <f>ROUND(C104,2)</f>
        <v>50.01</v>
      </c>
      <c r="E104" s="111">
        <f>AVERAGE(E6:E103)</f>
        <v>225.2064583333333</v>
      </c>
      <c r="F104" s="111">
        <f>AVERAGE(F6:F103)</f>
        <v>0.2866666666666666</v>
      </c>
      <c r="G104" s="112">
        <f>SUM(G8:G103)/4</f>
        <v>0.08707249999999998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-0.001838263712500003</v>
      </c>
      <c r="S104" s="113"/>
      <c r="T104" s="113"/>
      <c r="U104" s="113"/>
      <c r="V104" s="113"/>
      <c r="W104" s="113"/>
      <c r="X104" s="113"/>
      <c r="Y104" s="114">
        <f>SUM(Y8:Y103)</f>
        <v>0.003025631354999999</v>
      </c>
      <c r="Z104" s="114">
        <f>SUM(Z8:Z103)</f>
        <v>0</v>
      </c>
      <c r="AA104" s="115">
        <f>SUM(AA8:AA103)</f>
        <v>0.001187367642500001</v>
      </c>
      <c r="AB104" s="116">
        <f>SUM(AB8:AB103)</f>
        <v>0.010511754675</v>
      </c>
      <c r="AC104" s="117">
        <f>SUM(AC8:AC103)</f>
        <v>-0.009324387032500001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0.0003676527425000006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0.001187367642500001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52.7304</v>
      </c>
      <c r="AH152" s="86">
        <f>MIN(AG152,$C$2)</f>
        <v>52.7304</v>
      </c>
    </row>
    <row r="153" spans="1:37" customHeight="1" ht="16">
      <c r="AE153" s="16"/>
      <c r="AF153" s="133">
        <f>ROUND((AF152-0.01),2)</f>
        <v>50.03</v>
      </c>
      <c r="AG153" s="134">
        <f>2*$A$2/5</f>
        <v>105.4608</v>
      </c>
      <c r="AH153" s="86">
        <f>MIN(AG153,$C$2)</f>
        <v>105.4608</v>
      </c>
    </row>
    <row r="154" spans="1:37" customHeight="1" ht="16">
      <c r="AE154" s="16"/>
      <c r="AF154" s="133">
        <f>ROUND((AF153-0.01),2)</f>
        <v>50.02</v>
      </c>
      <c r="AG154" s="134">
        <f>3*$A$2/5</f>
        <v>158.1912</v>
      </c>
      <c r="AH154" s="86">
        <f>MIN(AG154,$C$2)</f>
        <v>158.1912</v>
      </c>
    </row>
    <row r="155" spans="1:37" customHeight="1" ht="16">
      <c r="AE155" s="16"/>
      <c r="AF155" s="133">
        <f>ROUND((AF154-0.01),2)</f>
        <v>50.01</v>
      </c>
      <c r="AG155" s="134">
        <f>4*$A$2/5</f>
        <v>210.9216</v>
      </c>
      <c r="AH155" s="86">
        <f>MIN(AG155,$C$2)</f>
        <v>210.9216</v>
      </c>
    </row>
    <row r="156" spans="1:37" customHeight="1" ht="16">
      <c r="AE156" s="16"/>
      <c r="AF156" s="133">
        <f>ROUND((AF155-0.01),2)</f>
        <v>50</v>
      </c>
      <c r="AG156" s="134">
        <f>5*$A$2/5</f>
        <v>263.652</v>
      </c>
      <c r="AH156" s="86">
        <f>MIN(AG156,$C$2)</f>
        <v>263.652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297.17375</v>
      </c>
      <c r="AH157" s="86">
        <f>MIN(AG157,$C$2)</f>
        <v>297.17375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330.6955</v>
      </c>
      <c r="AH158" s="86">
        <f>MIN(AG158,$C$2)</f>
        <v>330.6955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364.21725</v>
      </c>
      <c r="AH159" s="86">
        <f>MIN(AG159,$C$2)</f>
        <v>364.21725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397.739</v>
      </c>
      <c r="AH160" s="86">
        <f>MIN(AG160,$C$2)</f>
        <v>397.739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431.26075</v>
      </c>
      <c r="AH161" s="86">
        <f>MIN(AG161,$C$2)</f>
        <v>431.26075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464.7825</v>
      </c>
      <c r="AH162" s="86">
        <f>MIN(AG162,$C$2)</f>
        <v>464.7825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498.30425</v>
      </c>
      <c r="AH163" s="86">
        <f>MIN(AG163,$C$2)</f>
        <v>498.30425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531.826</v>
      </c>
      <c r="AH164" s="135">
        <f>MIN(AG164,$C$2)</f>
        <v>531.826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565.34775</v>
      </c>
      <c r="AH165" s="135">
        <f>MIN(AG165,$C$2)</f>
        <v>565.34775</v>
      </c>
    </row>
    <row r="166" spans="1:37" customHeight="1" ht="15">
      <c r="AE166" s="16"/>
      <c r="AF166" s="133">
        <f>ROUND((AF165-0.01),2)</f>
        <v>49.9</v>
      </c>
      <c r="AG166" s="134">
        <f>500+6*$A$2/16</f>
        <v>598.8695</v>
      </c>
      <c r="AH166" s="135">
        <f>MIN(AG166,$C$2)</f>
        <v>598.8695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632.39125</v>
      </c>
      <c r="AH167" s="135">
        <f>MIN(AG167,$C$2)</f>
        <v>632.39125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665.913</v>
      </c>
      <c r="AH168" s="135">
        <f>MIN(AG168,$C$2)</f>
        <v>665.913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699.43475</v>
      </c>
      <c r="AH169" s="135">
        <f>MIN(AG169,$C$2)</f>
        <v>699.43475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732.9565</v>
      </c>
      <c r="AH170" s="135">
        <f>MIN(AG170,$C$2)</f>
        <v>732.9565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766.47825</v>
      </c>
      <c r="AH171" s="135">
        <f>MIN(AG171,$C$2)</f>
        <v>766.47825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2020-02-24</vt:lpstr>
      <vt:lpstr>2020-02-25</vt:lpstr>
      <vt:lpstr>2020-02-26</vt:lpstr>
      <vt:lpstr>2020-02-27</vt:lpstr>
      <vt:lpstr>2020-02-28</vt:lpstr>
      <vt:lpstr>2020-02-29</vt:lpstr>
      <vt:lpstr>2020-03-01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