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03" sheetId="1" r:id="rId4"/>
    <sheet name="2020-02-04" sheetId="2" r:id="rId5"/>
    <sheet name="2020-02-05" sheetId="3" r:id="rId6"/>
    <sheet name="2020-02-06" sheetId="4" r:id="rId7"/>
    <sheet name="2020-02-07" sheetId="5" r:id="rId8"/>
    <sheet name="2020-02-08" sheetId="6" r:id="rId9"/>
    <sheet name="2020-02-09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<sst xmlns="http://schemas.openxmlformats.org/spreadsheetml/2006/main" uniqueCount="63">
  <si>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</si>
  <si>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</si>
  <si>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</si>
  <si>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</si>
  <si>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</si>
  <si>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</si>
  <si>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</si>
  <si>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03-02-2020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</si>
  <si>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</si>
  <si>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</si>
  <si>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</si>
  <si>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</si>
  <si>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</si>
  <si>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</si>
  <si>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</si>
  <si>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</si>
  <si>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</si>
  <si>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</si>
  <si>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</si>
  <si>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</si>
  <si>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</si>
  <si>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</si>
  <si>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</si>
  <si>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</si>
  <si>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</si>
  <si>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</si>
  <si>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</si>
  <si>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</si>
  <si>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</si>
  <si>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</si>
  <si>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</si>
  <si>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</si>
  <si>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</si>
  <si>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</si>
  <si>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</si>
  <si>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</si>
  <si>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</si>
  <si>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</si>
  <si>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</si>
  <si>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</si>
  <si>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</si>
  <si>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</si>
  <si>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</si>
  <si>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</si>
  <si>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</si>
  <si>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</si>
  <si>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</si>
  <si>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</si>
  <si>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</si>
  <si>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</si>
  <si>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</si>
  <si>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</si>
  <si>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</si>
  <si>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</si>
  <si>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</si>
  <si>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</si>
  <si>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</si>
  <si>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04-02-2020</t>
  </si>
  <si>
    <t>05-02-2020</t>
  </si>
  <si>
    <t>06-02-2020</t>
  </si>
  <si>
    <t>07-02-2020</t>
  </si>
  <si>
    <t>08-02-2020</t>
  </si>
  <si>
    <t>09-02-2020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</si>
</sst>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0.1252935048425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255.962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0.5649999999999999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</v>
      </c>
      <c r="D8" s="59">
        <f>ROUND(C8,2)</f>
        <v>50</v>
      </c>
      <c r="E8" s="60">
        <v>255.96</v>
      </c>
      <c r="F8" s="61">
        <v>5.029999999999999</v>
      </c>
      <c r="G8" s="62">
        <v>0.13969</v>
      </c>
      <c r="H8" s="63">
        <f>MAX(G8,-0.12*F8)</f>
        <v>0.13969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0.0008938763100000001</v>
      </c>
      <c r="S8" s="60">
        <f>MIN($S$6/100*F8,150)</f>
        <v>0.6035999999999999</v>
      </c>
      <c r="T8" s="60">
        <f>MIN($T$6/100*F8,200)</f>
        <v>0.7544999999999998</v>
      </c>
      <c r="U8" s="60">
        <f>MIN($U$6/100*F8,250)</f>
        <v>1.006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0.0008938763100000001</v>
      </c>
      <c r="AB8" s="67">
        <f>IF(AA8&gt;=0,AA8,"")</f>
        <v>0.0008938763100000001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153.58</v>
      </c>
      <c r="F9" s="61">
        <v>5.029999999999999</v>
      </c>
      <c r="G9" s="74">
        <v>0.21828</v>
      </c>
      <c r="H9" s="63">
        <f>MAX(G9,-0.12*F9)</f>
        <v>0.21828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0.00083808606</v>
      </c>
      <c r="S9" s="60">
        <f>MIN($S$6/100*F9,150)</f>
        <v>0.6035999999999999</v>
      </c>
      <c r="T9" s="60">
        <f>MIN($T$6/100*F9,200)</f>
        <v>0.7544999999999998</v>
      </c>
      <c r="U9" s="60">
        <f>MIN($U$6/100*F9,250)</f>
        <v>1.006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0.00083808606</v>
      </c>
      <c r="AB9" s="75">
        <f>IF(AA9&gt;=0,AA9,"")</f>
        <v>0.00083808606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51.19</v>
      </c>
      <c r="F10" s="61">
        <v>5.029999999999999</v>
      </c>
      <c r="G10" s="74">
        <v>0.21939</v>
      </c>
      <c r="H10" s="63">
        <f>MAX(G10,-0.12*F10)</f>
        <v>0.21939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0.0002807643525</v>
      </c>
      <c r="S10" s="60">
        <f>MIN($S$6/100*F10,150)</f>
        <v>0.6035999999999999</v>
      </c>
      <c r="T10" s="60">
        <f>MIN($T$6/100*F10,200)</f>
        <v>0.7544999999999998</v>
      </c>
      <c r="U10" s="60">
        <f>MIN($U$6/100*F10,250)</f>
        <v>1.006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0.0002807643525</v>
      </c>
      <c r="AB10" s="75">
        <f>IF(AA10&gt;=0,AA10,"")</f>
        <v>0.0002807643525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255.96</v>
      </c>
      <c r="F11" s="61">
        <v>5.029999999999999</v>
      </c>
      <c r="G11" s="74">
        <v>0.27887</v>
      </c>
      <c r="H11" s="63">
        <f>MAX(G11,-0.12*F11)</f>
        <v>0.27887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0.00178448913</v>
      </c>
      <c r="S11" s="60">
        <f>MIN($S$6/100*F11,150)</f>
        <v>0.6035999999999999</v>
      </c>
      <c r="T11" s="60">
        <f>MIN($T$6/100*F11,200)</f>
        <v>0.7544999999999998</v>
      </c>
      <c r="U11" s="60">
        <f>MIN($U$6/100*F11,250)</f>
        <v>1.006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0.00178448913</v>
      </c>
      <c r="AB11" s="75">
        <f>IF(AA11&gt;=0,AA11,"")</f>
        <v>0.00178448913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49.99</v>
      </c>
      <c r="D12" s="73">
        <f>ROUND(C12,2)</f>
        <v>49.99</v>
      </c>
      <c r="E12" s="60">
        <v>289.96</v>
      </c>
      <c r="F12" s="61">
        <v>5.029999999999999</v>
      </c>
      <c r="G12" s="74">
        <v>0.3549</v>
      </c>
      <c r="H12" s="63">
        <f>MAX(G12,-0.12*F12)</f>
        <v>0.3549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0.0025726701</v>
      </c>
      <c r="S12" s="60">
        <f>MIN($S$6/100*F12,150)</f>
        <v>0.6035999999999999</v>
      </c>
      <c r="T12" s="60">
        <f>MIN($T$6/100*F12,200)</f>
        <v>0.7544999999999998</v>
      </c>
      <c r="U12" s="60">
        <f>MIN($U$6/100*F12,250)</f>
        <v>1.006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0.0025726701</v>
      </c>
      <c r="AB12" s="75">
        <f>IF(AA12&gt;=0,AA12,"")</f>
        <v>0.0025726701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51.19</v>
      </c>
      <c r="F13" s="61">
        <v>5.029999999999999</v>
      </c>
      <c r="G13" s="74">
        <v>0.35857</v>
      </c>
      <c r="H13" s="63">
        <f>MAX(G13,-0.12*F13)</f>
        <v>0.35857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0.0004588799575</v>
      </c>
      <c r="S13" s="60">
        <f>MIN($S$6/100*F13,150)</f>
        <v>0.6035999999999999</v>
      </c>
      <c r="T13" s="60">
        <f>MIN($T$6/100*F13,200)</f>
        <v>0.7544999999999998</v>
      </c>
      <c r="U13" s="60">
        <f>MIN($U$6/100*F13,250)</f>
        <v>1.006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0.0004588799575</v>
      </c>
      <c r="AB13" s="75">
        <f>IF(AA13&gt;=0,AA13,"")</f>
        <v>0.0004588799575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102.38</v>
      </c>
      <c r="F14" s="61">
        <v>5.029999999999999</v>
      </c>
      <c r="G14" s="74">
        <v>0.3538</v>
      </c>
      <c r="H14" s="63">
        <f>MAX(G14,-0.12*F14)</f>
        <v>0.3538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0.0009055510999999999</v>
      </c>
      <c r="S14" s="60">
        <f>MIN($S$6/100*F14,150)</f>
        <v>0.6035999999999999</v>
      </c>
      <c r="T14" s="60">
        <f>MIN($T$6/100*F14,200)</f>
        <v>0.7544999999999998</v>
      </c>
      <c r="U14" s="60">
        <f>MIN($U$6/100*F14,250)</f>
        <v>1.006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0.0009055510999999999</v>
      </c>
      <c r="AB14" s="75">
        <f>IF(AA14&gt;=0,AA14,"")</f>
        <v>0.0009055510999999999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289.96</v>
      </c>
      <c r="F15" s="61">
        <v>5.029999999999999</v>
      </c>
      <c r="G15" s="74">
        <v>0.28621</v>
      </c>
      <c r="H15" s="63">
        <f>MAX(G15,-0.12*F15)</f>
        <v>0.28621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0.00207473629</v>
      </c>
      <c r="S15" s="60">
        <f>MIN($S$6/100*F15,150)</f>
        <v>0.6035999999999999</v>
      </c>
      <c r="T15" s="60">
        <f>MIN($T$6/100*F15,200)</f>
        <v>0.7544999999999998</v>
      </c>
      <c r="U15" s="60">
        <f>MIN($U$6/100*F15,250)</f>
        <v>1.006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0.00207473629</v>
      </c>
      <c r="AB15" s="75">
        <f>IF(AA15&gt;=0,AA15,"")</f>
        <v>0.00207473629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50.04</v>
      </c>
      <c r="D16" s="73">
        <f>ROUND(C16,2)</f>
        <v>50.04</v>
      </c>
      <c r="E16" s="60">
        <v>51.19</v>
      </c>
      <c r="F16" s="61">
        <v>5.029999999999999</v>
      </c>
      <c r="G16" s="74">
        <v>0.27998</v>
      </c>
      <c r="H16" s="63">
        <f>MAX(G16,-0.12*F16)</f>
        <v>0.27998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0.000358304405</v>
      </c>
      <c r="S16" s="60">
        <f>MIN($S$6/100*F16,150)</f>
        <v>0.6035999999999999</v>
      </c>
      <c r="T16" s="60">
        <f>MIN($T$6/100*F16,200)</f>
        <v>0.7544999999999998</v>
      </c>
      <c r="U16" s="60">
        <f>MIN($U$6/100*F16,250)</f>
        <v>1.006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0.000358304405</v>
      </c>
      <c r="AB16" s="75">
        <f>IF(AA16&gt;=0,AA16,"")</f>
        <v>0.000358304405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204.77</v>
      </c>
      <c r="F17" s="61">
        <v>5.029999999999999</v>
      </c>
      <c r="G17" s="74">
        <v>0.25354</v>
      </c>
      <c r="H17" s="63">
        <f>MAX(G17,-0.12*F17)</f>
        <v>0.25354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0.001297934645</v>
      </c>
      <c r="S17" s="60">
        <f>MIN($S$6/100*F17,150)</f>
        <v>0.6035999999999999</v>
      </c>
      <c r="T17" s="60">
        <f>MIN($T$6/100*F17,200)</f>
        <v>0.7544999999999998</v>
      </c>
      <c r="U17" s="60">
        <f>MIN($U$6/100*F17,250)</f>
        <v>1.006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0.001297934645</v>
      </c>
      <c r="AB17" s="75">
        <f>IF(AA17&gt;=0,AA17,"")</f>
        <v>0.001297934645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204.77</v>
      </c>
      <c r="F18" s="61">
        <v>5.029999999999999</v>
      </c>
      <c r="G18" s="74">
        <v>0.25538</v>
      </c>
      <c r="H18" s="63">
        <f>MAX(G18,-0.12*F18)</f>
        <v>0.25538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0.001307354065</v>
      </c>
      <c r="S18" s="60">
        <f>MIN($S$6/100*F18,150)</f>
        <v>0.6035999999999999</v>
      </c>
      <c r="T18" s="60">
        <f>MIN($T$6/100*F18,200)</f>
        <v>0.7544999999999998</v>
      </c>
      <c r="U18" s="60">
        <f>MIN($U$6/100*F18,250)</f>
        <v>1.006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0.001307354065</v>
      </c>
      <c r="AB18" s="75">
        <f>IF(AA18&gt;=0,AA18,"")</f>
        <v>0.001307354065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102.38</v>
      </c>
      <c r="F19" s="61">
        <v>5.029999999999999</v>
      </c>
      <c r="G19" s="74">
        <v>0.27814</v>
      </c>
      <c r="H19" s="63">
        <f>MAX(G19,-0.12*F19)</f>
        <v>0.27814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0.00071189933</v>
      </c>
      <c r="S19" s="60">
        <f>MIN($S$6/100*F19,150)</f>
        <v>0.6035999999999999</v>
      </c>
      <c r="T19" s="60">
        <f>MIN($T$6/100*F19,200)</f>
        <v>0.7544999999999998</v>
      </c>
      <c r="U19" s="60">
        <f>MIN($U$6/100*F19,250)</f>
        <v>1.006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0.00071189933</v>
      </c>
      <c r="AB19" s="75">
        <f>IF(AA19&gt;=0,AA19,"")</f>
        <v>0.00071189933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357.97</v>
      </c>
      <c r="F20" s="61">
        <v>4.84</v>
      </c>
      <c r="G20" s="74">
        <v>0.0764</v>
      </c>
      <c r="H20" s="63">
        <f>MAX(G20,-0.12*F20)</f>
        <v>0.0764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0.0006837227</v>
      </c>
      <c r="S20" s="60">
        <f>MIN($S$6/100*F20,150)</f>
        <v>0.5808</v>
      </c>
      <c r="T20" s="60">
        <f>MIN($T$6/100*F20,200)</f>
        <v>0.726</v>
      </c>
      <c r="U20" s="60">
        <f>MIN($U$6/100*F20,250)</f>
        <v>0.968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0.0006837227</v>
      </c>
      <c r="AB20" s="75">
        <f>IF(AA20&gt;=0,AA20,"")</f>
        <v>0.0006837227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357.97</v>
      </c>
      <c r="F21" s="61">
        <v>4.84</v>
      </c>
      <c r="G21" s="74">
        <v>0.06023</v>
      </c>
      <c r="H21" s="63">
        <f>MAX(G21,-0.12*F21)</f>
        <v>0.06023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0.0005390133275</v>
      </c>
      <c r="S21" s="60">
        <f>MIN($S$6/100*F21,150)</f>
        <v>0.5808</v>
      </c>
      <c r="T21" s="60">
        <f>MIN($T$6/100*F21,200)</f>
        <v>0.726</v>
      </c>
      <c r="U21" s="60">
        <f>MIN($U$6/100*F21,250)</f>
        <v>0.968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0.0005390133275</v>
      </c>
      <c r="AB21" s="75">
        <f>IF(AA21&gt;=0,AA21,"")</f>
        <v>0.0005390133275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49.95</v>
      </c>
      <c r="D22" s="73">
        <f>ROUND(C22,2)</f>
        <v>49.95</v>
      </c>
      <c r="E22" s="60">
        <v>425.97</v>
      </c>
      <c r="F22" s="61">
        <v>4.84</v>
      </c>
      <c r="G22" s="74">
        <v>0.06832000000000001</v>
      </c>
      <c r="H22" s="63">
        <f>MAX(G22,-0.12*F22)</f>
        <v>0.06832000000000001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0.0007275567600000002</v>
      </c>
      <c r="S22" s="60">
        <f>MIN($S$6/100*F22,150)</f>
        <v>0.5808</v>
      </c>
      <c r="T22" s="60">
        <f>MIN($T$6/100*F22,200)</f>
        <v>0.726</v>
      </c>
      <c r="U22" s="60">
        <f>MIN($U$6/100*F22,250)</f>
        <v>0.968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0.0007275567600000002</v>
      </c>
      <c r="AB22" s="75">
        <f>IF(AA22&gt;=0,AA22,"")</f>
        <v>0.0007275567600000002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49.98</v>
      </c>
      <c r="D23" s="73">
        <f>ROUND(C23,2)</f>
        <v>49.98</v>
      </c>
      <c r="E23" s="60">
        <v>323.97</v>
      </c>
      <c r="F23" s="61">
        <v>4.84</v>
      </c>
      <c r="G23" s="74">
        <v>0.02718</v>
      </c>
      <c r="H23" s="63">
        <f>MAX(G23,-0.12*F23)</f>
        <v>0.02718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0.000220137615</v>
      </c>
      <c r="S23" s="60">
        <f>MIN($S$6/100*F23,150)</f>
        <v>0.5808</v>
      </c>
      <c r="T23" s="60">
        <f>MIN($T$6/100*F23,200)</f>
        <v>0.726</v>
      </c>
      <c r="U23" s="60">
        <f>MIN($U$6/100*F23,250)</f>
        <v>0.968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0.000220137615</v>
      </c>
      <c r="AB23" s="75">
        <f>IF(AA23&gt;=0,AA23,"")</f>
        <v>0.000220137615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459.98</v>
      </c>
      <c r="F24" s="61">
        <v>4.84</v>
      </c>
      <c r="G24" s="74">
        <v>0.01543</v>
      </c>
      <c r="H24" s="63">
        <f>MAX(G24,-0.12*F24)</f>
        <v>0.01543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0.000177437285</v>
      </c>
      <c r="S24" s="60">
        <f>MIN($S$6/100*F24,150)</f>
        <v>0.5808</v>
      </c>
      <c r="T24" s="60">
        <f>MIN($T$6/100*F24,200)</f>
        <v>0.726</v>
      </c>
      <c r="U24" s="60">
        <f>MIN($U$6/100*F24,250)</f>
        <v>0.968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0.000177437285</v>
      </c>
      <c r="AB24" s="75">
        <f>IF(AA24&gt;=0,AA24,"")</f>
        <v>0.000177437285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49.97</v>
      </c>
      <c r="D25" s="73">
        <f>ROUND(C25,2)</f>
        <v>49.97</v>
      </c>
      <c r="E25" s="60">
        <v>357.97</v>
      </c>
      <c r="F25" s="61">
        <v>4.84</v>
      </c>
      <c r="G25" s="74">
        <v>0.02939</v>
      </c>
      <c r="H25" s="63">
        <f>MAX(G25,-0.12*F25)</f>
        <v>0.02939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0.0002630184575</v>
      </c>
      <c r="S25" s="60">
        <f>MIN($S$6/100*F25,150)</f>
        <v>0.5808</v>
      </c>
      <c r="T25" s="60">
        <f>MIN($T$6/100*F25,200)</f>
        <v>0.726</v>
      </c>
      <c r="U25" s="60">
        <f>MIN($U$6/100*F25,250)</f>
        <v>0.968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0.0002630184575</v>
      </c>
      <c r="AB25" s="75">
        <f>IF(AA25&gt;=0,AA25,"")</f>
        <v>0.0002630184575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153.58</v>
      </c>
      <c r="F26" s="61">
        <v>4.84</v>
      </c>
      <c r="G26" s="74">
        <v>0.01763</v>
      </c>
      <c r="H26" s="63">
        <f>MAX(G26,-0.12*F26)</f>
        <v>0.01763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6.7690385E-5</v>
      </c>
      <c r="S26" s="60">
        <f>MIN($S$6/100*F26,150)</f>
        <v>0.5808</v>
      </c>
      <c r="T26" s="60">
        <f>MIN($T$6/100*F26,200)</f>
        <v>0.726</v>
      </c>
      <c r="U26" s="60">
        <f>MIN($U$6/100*F26,250)</f>
        <v>0.968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6.7690385E-5</v>
      </c>
      <c r="AB26" s="75">
        <f>IF(AA26&gt;=0,AA26,"")</f>
        <v>6.7690385E-5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255.96</v>
      </c>
      <c r="F27" s="61">
        <v>4.84</v>
      </c>
      <c r="G27" s="74">
        <v>0.02534</v>
      </c>
      <c r="H27" s="63">
        <f>MAX(G27,-0.12*F27)</f>
        <v>0.02534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0.00016215066</v>
      </c>
      <c r="S27" s="60">
        <f>MIN($S$6/100*F27,150)</f>
        <v>0.5808</v>
      </c>
      <c r="T27" s="60">
        <f>MIN($T$6/100*F27,200)</f>
        <v>0.726</v>
      </c>
      <c r="U27" s="60">
        <f>MIN($U$6/100*F27,250)</f>
        <v>0.968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0.00016215066</v>
      </c>
      <c r="AB27" s="75">
        <f>IF(AA27&gt;=0,AA27,"")</f>
        <v>0.00016215066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663.99</v>
      </c>
      <c r="F28" s="61">
        <v>4.84</v>
      </c>
      <c r="G28" s="74">
        <v>0.008449999999999999</v>
      </c>
      <c r="H28" s="63">
        <f>MAX(G28,-0.12*F28)</f>
        <v>0.008449999999999999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0.0001402678875</v>
      </c>
      <c r="S28" s="60">
        <f>MIN($S$6/100*F28,150)</f>
        <v>0.5808</v>
      </c>
      <c r="T28" s="60">
        <f>MIN($T$6/100*F28,200)</f>
        <v>0.726</v>
      </c>
      <c r="U28" s="60">
        <f>MIN($U$6/100*F28,250)</f>
        <v>0.968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0.0001402678875</v>
      </c>
      <c r="AB28" s="75">
        <f>IF(AA28&gt;=0,AA28,"")</f>
        <v>0.0001402678875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49.91</v>
      </c>
      <c r="D29" s="73">
        <f>ROUND(C29,2)</f>
        <v>49.91</v>
      </c>
      <c r="E29" s="60">
        <v>561.98</v>
      </c>
      <c r="F29" s="61">
        <v>4.84</v>
      </c>
      <c r="G29" s="74">
        <v>0.02351</v>
      </c>
      <c r="H29" s="63">
        <f>MAX(G29,-0.12*F29)</f>
        <v>0.02351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0.000330303745</v>
      </c>
      <c r="S29" s="60">
        <f>MIN($S$6/100*F29,150)</f>
        <v>0.5808</v>
      </c>
      <c r="T29" s="60">
        <f>MIN($T$6/100*F29,200)</f>
        <v>0.726</v>
      </c>
      <c r="U29" s="60">
        <f>MIN($U$6/100*F29,250)</f>
        <v>0.968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0.000330303745</v>
      </c>
      <c r="AB29" s="75">
        <f>IF(AA29&gt;=0,AA29,"")</f>
        <v>0.000330303745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49.87</v>
      </c>
      <c r="D30" s="73">
        <f>ROUND(C30,2)</f>
        <v>49.87</v>
      </c>
      <c r="E30" s="60">
        <v>697.99</v>
      </c>
      <c r="F30" s="61">
        <v>4.84</v>
      </c>
      <c r="G30" s="74">
        <v>0.02644</v>
      </c>
      <c r="H30" s="63">
        <f>MAX(G30,-0.12*F30)</f>
        <v>0.02644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0.00046137139</v>
      </c>
      <c r="S30" s="60">
        <f>MIN($S$6/100*F30,150)</f>
        <v>0.5808</v>
      </c>
      <c r="T30" s="60">
        <f>MIN($T$6/100*F30,200)</f>
        <v>0.726</v>
      </c>
      <c r="U30" s="60">
        <f>MIN($U$6/100*F30,250)</f>
        <v>0.968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0.00046137139</v>
      </c>
      <c r="AB30" s="75">
        <f>IF(AA30&gt;=0,AA30,"")</f>
        <v>0.00046137139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49.94</v>
      </c>
      <c r="D31" s="73">
        <f>ROUND(C31,2)</f>
        <v>49.94</v>
      </c>
      <c r="E31" s="60">
        <v>459.98</v>
      </c>
      <c r="F31" s="61">
        <v>4.84</v>
      </c>
      <c r="G31" s="74">
        <v>0.02204</v>
      </c>
      <c r="H31" s="63">
        <f>MAX(G31,-0.12*F31)</f>
        <v>0.02204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0.00025344898</v>
      </c>
      <c r="S31" s="60">
        <f>MIN($S$6/100*F31,150)</f>
        <v>0.5808</v>
      </c>
      <c r="T31" s="60">
        <f>MIN($T$6/100*F31,200)</f>
        <v>0.726</v>
      </c>
      <c r="U31" s="60">
        <f>MIN($U$6/100*F31,250)</f>
        <v>0.968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0.00025344898</v>
      </c>
      <c r="AB31" s="75">
        <f>IF(AA31&gt;=0,AA31,"")</f>
        <v>0.00025344898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561.98</v>
      </c>
      <c r="F32" s="61">
        <v>4.85</v>
      </c>
      <c r="G32" s="74">
        <v>0.03756</v>
      </c>
      <c r="H32" s="63">
        <f>MAX(G32,-0.12*F32)</f>
        <v>0.03756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0.0005276992200000001</v>
      </c>
      <c r="S32" s="60">
        <f>MIN($S$6/100*F32,150)</f>
        <v>0.582</v>
      </c>
      <c r="T32" s="60">
        <f>MIN($T$6/100*F32,200)</f>
        <v>0.7274999999999999</v>
      </c>
      <c r="U32" s="60">
        <f>MIN($U$6/100*F32,250)</f>
        <v>0.97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0.0005276992200000001</v>
      </c>
      <c r="AB32" s="75">
        <f>IF(AA32&gt;=0,AA32,"")</f>
        <v>0.0005276992200000001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49.88</v>
      </c>
      <c r="D33" s="73">
        <f>ROUND(C33,2)</f>
        <v>49.88</v>
      </c>
      <c r="E33" s="60">
        <v>663.99</v>
      </c>
      <c r="F33" s="61">
        <v>4.85</v>
      </c>
      <c r="G33" s="74">
        <v>0.07756</v>
      </c>
      <c r="H33" s="63">
        <f>MAX(G33,-0.12*F33)</f>
        <v>0.07756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0.00128747661</v>
      </c>
      <c r="S33" s="60">
        <f>MIN($S$6/100*F33,150)</f>
        <v>0.582</v>
      </c>
      <c r="T33" s="60">
        <f>MIN($T$6/100*F33,200)</f>
        <v>0.7274999999999999</v>
      </c>
      <c r="U33" s="60">
        <f>MIN($U$6/100*F33,250)</f>
        <v>0.97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0.00128747661</v>
      </c>
      <c r="AB33" s="75">
        <f>IF(AA33&gt;=0,AA33,"")</f>
        <v>0.00128747661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49.85</v>
      </c>
      <c r="D34" s="73">
        <f>ROUND(C34,2)</f>
        <v>49.85</v>
      </c>
      <c r="E34" s="60">
        <v>766</v>
      </c>
      <c r="F34" s="61">
        <v>4.85</v>
      </c>
      <c r="G34" s="74">
        <v>0.09998</v>
      </c>
      <c r="H34" s="63">
        <f>MAX(G34,-0.12*F34)</f>
        <v>0.09998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0.001914617</v>
      </c>
      <c r="S34" s="60">
        <f>MIN($S$6/100*F34,150)</f>
        <v>0.582</v>
      </c>
      <c r="T34" s="60">
        <f>MIN($T$6/100*F34,200)</f>
        <v>0.7274999999999999</v>
      </c>
      <c r="U34" s="60">
        <f>MIN($U$6/100*F34,250)</f>
        <v>0.97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0.001914617</v>
      </c>
      <c r="AB34" s="75">
        <f>IF(AA34&gt;=0,AA34,"")</f>
        <v>0.001914617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49.77</v>
      </c>
      <c r="D35" s="73">
        <f>ROUND(C35,2)</f>
        <v>49.77</v>
      </c>
      <c r="E35" s="60">
        <v>800</v>
      </c>
      <c r="F35" s="61">
        <v>4.85</v>
      </c>
      <c r="G35" s="74">
        <v>0.08308</v>
      </c>
      <c r="H35" s="63">
        <f>MAX(G35,-0.12*F35)</f>
        <v>0.08308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0.0016616</v>
      </c>
      <c r="S35" s="60">
        <f>MIN($S$6/100*F35,150)</f>
        <v>0.582</v>
      </c>
      <c r="T35" s="60">
        <f>MIN($T$6/100*F35,200)</f>
        <v>0.7274999999999999</v>
      </c>
      <c r="U35" s="60">
        <f>MIN($U$6/100*F35,250)</f>
        <v>0.97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0.0016616</v>
      </c>
      <c r="Z35" s="67">
        <f>IF(AND(C35&gt;=50.1,G35&lt;0),($A$2)*ABS(G35)/40000,0)</f>
        <v>0</v>
      </c>
      <c r="AA35" s="67">
        <f>R35+Y35+Z35</f>
        <v>0.0033232</v>
      </c>
      <c r="AB35" s="75">
        <f>IF(AA35&gt;=0,AA35,"")</f>
        <v>0.0033232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49.86</v>
      </c>
      <c r="D36" s="73">
        <f>ROUND(C36,2)</f>
        <v>49.86</v>
      </c>
      <c r="E36" s="60">
        <v>732</v>
      </c>
      <c r="F36" s="61">
        <v>4.85</v>
      </c>
      <c r="G36" s="74">
        <v>0.09887</v>
      </c>
      <c r="H36" s="63">
        <f>MAX(G36,-0.12*F36)</f>
        <v>0.09887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0.001809321</v>
      </c>
      <c r="S36" s="60">
        <f>MIN($S$6/100*F36,150)</f>
        <v>0.582</v>
      </c>
      <c r="T36" s="60">
        <f>MIN($T$6/100*F36,200)</f>
        <v>0.7274999999999999</v>
      </c>
      <c r="U36" s="60">
        <f>MIN($U$6/100*F36,250)</f>
        <v>0.97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0.001809321</v>
      </c>
      <c r="AB36" s="75">
        <f>IF(AA36&gt;=0,AA36,"")</f>
        <v>0.001809321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49.78</v>
      </c>
      <c r="D37" s="73">
        <f>ROUND(C37,2)</f>
        <v>49.78</v>
      </c>
      <c r="E37" s="60">
        <v>800</v>
      </c>
      <c r="F37" s="61">
        <v>4.85</v>
      </c>
      <c r="G37" s="74">
        <v>0.08896999999999999</v>
      </c>
      <c r="H37" s="63">
        <f>MAX(G37,-0.12*F37)</f>
        <v>0.08896999999999999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0.0017794</v>
      </c>
      <c r="S37" s="60">
        <f>MIN($S$6/100*F37,150)</f>
        <v>0.582</v>
      </c>
      <c r="T37" s="60">
        <f>MIN($T$6/100*F37,200)</f>
        <v>0.7274999999999999</v>
      </c>
      <c r="U37" s="60">
        <f>MIN($U$6/100*F37,250)</f>
        <v>0.97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0.0017794</v>
      </c>
      <c r="Z37" s="67">
        <f>IF(AND(C37&gt;=50.1,G37&lt;0),($A$2)*ABS(G37)/40000,0)</f>
        <v>0</v>
      </c>
      <c r="AA37" s="67">
        <f>R37+Y37+Z37</f>
        <v>0.0035588</v>
      </c>
      <c r="AB37" s="75">
        <f>IF(AA37&gt;=0,AA37,"")</f>
        <v>0.0035588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289.96</v>
      </c>
      <c r="F38" s="61">
        <v>4.85</v>
      </c>
      <c r="G38" s="74">
        <v>0.08932</v>
      </c>
      <c r="H38" s="63">
        <f>MAX(G38,-0.12*F38)</f>
        <v>0.08932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0.00064748068</v>
      </c>
      <c r="S38" s="60">
        <f>MIN($S$6/100*F38,150)</f>
        <v>0.582</v>
      </c>
      <c r="T38" s="60">
        <f>MIN($T$6/100*F38,200)</f>
        <v>0.7274999999999999</v>
      </c>
      <c r="U38" s="60">
        <f>MIN($U$6/100*F38,250)</f>
        <v>0.97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0.00064748068</v>
      </c>
      <c r="AB38" s="75">
        <f>IF(AA38&gt;=0,AA38,"")</f>
        <v>0.00064748068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50.01</v>
      </c>
      <c r="D39" s="73">
        <f>ROUND(C39,2)</f>
        <v>50.01</v>
      </c>
      <c r="E39" s="60">
        <v>204.77</v>
      </c>
      <c r="F39" s="61">
        <v>4.85</v>
      </c>
      <c r="G39" s="74">
        <v>0.09336999999999999</v>
      </c>
      <c r="H39" s="63">
        <f>MAX(G39,-0.12*F39)</f>
        <v>0.09336999999999999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0.0004779843725</v>
      </c>
      <c r="S39" s="60">
        <f>MIN($S$6/100*F39,150)</f>
        <v>0.582</v>
      </c>
      <c r="T39" s="60">
        <f>MIN($T$6/100*F39,200)</f>
        <v>0.7274999999999999</v>
      </c>
      <c r="U39" s="60">
        <f>MIN($U$6/100*F39,250)</f>
        <v>0.97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0.0004779843725</v>
      </c>
      <c r="AB39" s="75">
        <f>IF(AA39&gt;=0,AA39,"")</f>
        <v>0.0004779843725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49.98</v>
      </c>
      <c r="D40" s="73">
        <f>ROUND(C40,2)</f>
        <v>49.98</v>
      </c>
      <c r="E40" s="60">
        <v>323.97</v>
      </c>
      <c r="F40" s="61">
        <v>4.85</v>
      </c>
      <c r="G40" s="74">
        <v>0.09080000000000001</v>
      </c>
      <c r="H40" s="63">
        <f>MAX(G40,-0.12*F40)</f>
        <v>0.09080000000000001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0.0007354119</v>
      </c>
      <c r="S40" s="60">
        <f>MIN($S$6/100*F40,150)</f>
        <v>0.582</v>
      </c>
      <c r="T40" s="60">
        <f>MIN($T$6/100*F40,200)</f>
        <v>0.7274999999999999</v>
      </c>
      <c r="U40" s="60">
        <f>MIN($U$6/100*F40,250)</f>
        <v>0.97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0.0007354119</v>
      </c>
      <c r="AB40" s="75">
        <f>IF(AA40&gt;=0,AA40,"")</f>
        <v>0.0007354119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255.96</v>
      </c>
      <c r="F41" s="61">
        <v>4.85</v>
      </c>
      <c r="G41" s="74">
        <v>0.02947</v>
      </c>
      <c r="H41" s="63">
        <f>MAX(G41,-0.12*F41)</f>
        <v>0.02947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0.00018857853</v>
      </c>
      <c r="S41" s="60">
        <f>MIN($S$6/100*F41,150)</f>
        <v>0.582</v>
      </c>
      <c r="T41" s="60">
        <f>MIN($T$6/100*F41,200)</f>
        <v>0.7274999999999999</v>
      </c>
      <c r="U41" s="60">
        <f>MIN($U$6/100*F41,250)</f>
        <v>0.97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0.00018857853</v>
      </c>
      <c r="AB41" s="75">
        <f>IF(AA41&gt;=0,AA41,"")</f>
        <v>0.00018857853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357.97</v>
      </c>
      <c r="F42" s="61">
        <v>4.85</v>
      </c>
      <c r="G42" s="74">
        <v>0.02911</v>
      </c>
      <c r="H42" s="63">
        <f>MAX(G42,-0.12*F42)</f>
        <v>0.02911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0.0002605126675</v>
      </c>
      <c r="S42" s="60">
        <f>MIN($S$6/100*F42,150)</f>
        <v>0.582</v>
      </c>
      <c r="T42" s="60">
        <f>MIN($T$6/100*F42,200)</f>
        <v>0.7274999999999999</v>
      </c>
      <c r="U42" s="60">
        <f>MIN($U$6/100*F42,250)</f>
        <v>0.97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0.0002605126675</v>
      </c>
      <c r="AB42" s="75">
        <f>IF(AA42&gt;=0,AA42,"")</f>
        <v>0.0002605126675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102.38</v>
      </c>
      <c r="F43" s="61">
        <v>4.85</v>
      </c>
      <c r="G43" s="74">
        <v>0.0482</v>
      </c>
      <c r="H43" s="63">
        <f>MAX(G43,-0.12*F43)</f>
        <v>0.0482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0.0001233679</v>
      </c>
      <c r="S43" s="60">
        <f>MIN($S$6/100*F43,150)</f>
        <v>0.582</v>
      </c>
      <c r="T43" s="60">
        <f>MIN($T$6/100*F43,200)</f>
        <v>0.7274999999999999</v>
      </c>
      <c r="U43" s="60">
        <f>MIN($U$6/100*F43,250)</f>
        <v>0.97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0.0001233679</v>
      </c>
      <c r="AB43" s="75">
        <f>IF(AA43&gt;=0,AA43,"")</f>
        <v>0.0001233679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493.98</v>
      </c>
      <c r="F44" s="61">
        <v>4.85</v>
      </c>
      <c r="G44" s="74">
        <v>0.0427</v>
      </c>
      <c r="H44" s="63">
        <f>MAX(G44,-0.12*F44)</f>
        <v>0.0427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0.00052732365</v>
      </c>
      <c r="S44" s="60">
        <f>MIN($S$6/100*F44,150)</f>
        <v>0.582</v>
      </c>
      <c r="T44" s="60">
        <f>MIN($T$6/100*F44,200)</f>
        <v>0.7274999999999999</v>
      </c>
      <c r="U44" s="60">
        <f>MIN($U$6/100*F44,250)</f>
        <v>0.97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0.00052732365</v>
      </c>
      <c r="AB44" s="75">
        <f>IF(AA44&gt;=0,AA44,"")</f>
        <v>0.00052732365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49.95</v>
      </c>
      <c r="D45" s="73">
        <f>ROUND(C45,2)</f>
        <v>49.95</v>
      </c>
      <c r="E45" s="60">
        <v>425.97</v>
      </c>
      <c r="F45" s="61">
        <v>4.85</v>
      </c>
      <c r="G45" s="74">
        <v>0.12936</v>
      </c>
      <c r="H45" s="63">
        <f>MAX(G45,-0.12*F45)</f>
        <v>0.12936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0.00137758698</v>
      </c>
      <c r="S45" s="60">
        <f>MIN($S$6/100*F45,150)</f>
        <v>0.582</v>
      </c>
      <c r="T45" s="60">
        <f>MIN($T$6/100*F45,200)</f>
        <v>0.7274999999999999</v>
      </c>
      <c r="U45" s="60">
        <f>MIN($U$6/100*F45,250)</f>
        <v>0.97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0.00137758698</v>
      </c>
      <c r="AB45" s="75">
        <f>IF(AA45&gt;=0,AA45,"")</f>
        <v>0.00137758698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255.96</v>
      </c>
      <c r="F46" s="61">
        <v>4.85</v>
      </c>
      <c r="G46" s="74">
        <v>0.14258</v>
      </c>
      <c r="H46" s="63">
        <f>MAX(G46,-0.12*F46)</f>
        <v>0.14258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0.0009123694200000001</v>
      </c>
      <c r="S46" s="60">
        <f>MIN($S$6/100*F46,150)</f>
        <v>0.582</v>
      </c>
      <c r="T46" s="60">
        <f>MIN($T$6/100*F46,200)</f>
        <v>0.7274999999999999</v>
      </c>
      <c r="U46" s="60">
        <f>MIN($U$6/100*F46,250)</f>
        <v>0.97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0.0009123694200000001</v>
      </c>
      <c r="AB46" s="75">
        <f>IF(AA46&gt;=0,AA46,"")</f>
        <v>0.0009123694200000001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204.77</v>
      </c>
      <c r="F47" s="61">
        <v>4.85</v>
      </c>
      <c r="G47" s="74">
        <v>0.19032</v>
      </c>
      <c r="H47" s="63">
        <f>MAX(G47,-0.12*F47)</f>
        <v>0.19032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0.00097429566</v>
      </c>
      <c r="S47" s="60">
        <f>MIN($S$6/100*F47,150)</f>
        <v>0.582</v>
      </c>
      <c r="T47" s="60">
        <f>MIN($T$6/100*F47,200)</f>
        <v>0.7274999999999999</v>
      </c>
      <c r="U47" s="60">
        <f>MIN($U$6/100*F47,250)</f>
        <v>0.97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0.00097429566</v>
      </c>
      <c r="AB47" s="75">
        <f>IF(AA47&gt;=0,AA47,"")</f>
        <v>0.00097429566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49.96</v>
      </c>
      <c r="D48" s="73">
        <f>ROUND(C48,2)</f>
        <v>49.96</v>
      </c>
      <c r="E48" s="60">
        <v>391.97</v>
      </c>
      <c r="F48" s="61">
        <v>4.819999999999999</v>
      </c>
      <c r="G48" s="74">
        <v>0.15775</v>
      </c>
      <c r="H48" s="63">
        <f>MAX(G48,-0.12*F48)</f>
        <v>0.15775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0.0015458316875</v>
      </c>
      <c r="S48" s="60">
        <f>MIN($S$6/100*F48,150)</f>
        <v>0.5783999999999999</v>
      </c>
      <c r="T48" s="60">
        <f>MIN($T$6/100*F48,200)</f>
        <v>0.7229999999999999</v>
      </c>
      <c r="U48" s="60">
        <f>MIN($U$6/100*F48,250)</f>
        <v>0.964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0.0015458316875</v>
      </c>
      <c r="AB48" s="75">
        <f>IF(AA48&gt;=0,AA48,"")</f>
        <v>0.0015458316875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391.97</v>
      </c>
      <c r="F49" s="61">
        <v>4.819999999999999</v>
      </c>
      <c r="G49" s="74">
        <v>0.15224</v>
      </c>
      <c r="H49" s="63">
        <f>MAX(G49,-0.12*F49)</f>
        <v>0.15224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0.00149183782</v>
      </c>
      <c r="S49" s="60">
        <f>MIN($S$6/100*F49,150)</f>
        <v>0.5783999999999999</v>
      </c>
      <c r="T49" s="60">
        <f>MIN($T$6/100*F49,200)</f>
        <v>0.7229999999999999</v>
      </c>
      <c r="U49" s="60">
        <f>MIN($U$6/100*F49,250)</f>
        <v>0.964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0.00149183782</v>
      </c>
      <c r="AB49" s="75">
        <f>IF(AA49&gt;=0,AA49,"")</f>
        <v>0.00149183782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255.96</v>
      </c>
      <c r="F50" s="61">
        <v>4.819999999999999</v>
      </c>
      <c r="G50" s="74">
        <v>4.07301</v>
      </c>
      <c r="H50" s="63">
        <f>MAX(G50,-0.12*F50)</f>
        <v>4.07301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1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0.02606319099</v>
      </c>
      <c r="S50" s="60">
        <f>MIN($S$6/100*F50,150)</f>
        <v>0.5783999999999999</v>
      </c>
      <c r="T50" s="60">
        <f>MIN($T$6/100*F50,200)</f>
        <v>0.7229999999999999</v>
      </c>
      <c r="U50" s="60">
        <f>MIN($U$6/100*F50,250)</f>
        <v>0.964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0.02069647767</v>
      </c>
      <c r="Z50" s="67">
        <f>IF(AND(C50&gt;=50.1,G50&lt;0),($A$2)*ABS(G50)/40000,0)</f>
        <v>0</v>
      </c>
      <c r="AA50" s="67">
        <f>R50+Y50+Z50</f>
        <v>0.04675966866</v>
      </c>
      <c r="AB50" s="75">
        <f>IF(AA50&gt;=0,AA50,"")</f>
        <v>0.04675966866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323.97</v>
      </c>
      <c r="F51" s="61">
        <v>4.819999999999999</v>
      </c>
      <c r="G51" s="74">
        <v>0.02553</v>
      </c>
      <c r="H51" s="63">
        <f>MAX(G51,-0.12*F51)</f>
        <v>0.02553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0.0002067738525</v>
      </c>
      <c r="S51" s="60">
        <f>MIN($S$6/100*F51,150)</f>
        <v>0.5783999999999999</v>
      </c>
      <c r="T51" s="60">
        <f>MIN($T$6/100*F51,200)</f>
        <v>0.7229999999999999</v>
      </c>
      <c r="U51" s="60">
        <f>MIN($U$6/100*F51,250)</f>
        <v>0.964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0.0002067738525</v>
      </c>
      <c r="AB51" s="75">
        <f>IF(AA51&gt;=0,AA51,"")</f>
        <v>0.0002067738525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49.92</v>
      </c>
      <c r="D52" s="73">
        <f>ROUND(C52,2)</f>
        <v>49.92</v>
      </c>
      <c r="E52" s="60">
        <v>527.98</v>
      </c>
      <c r="F52" s="61">
        <v>4.819999999999999</v>
      </c>
      <c r="G52" s="74">
        <v>-0.02953</v>
      </c>
      <c r="H52" s="63">
        <f>MAX(G52,-0.12*F52)</f>
        <v>-0.02953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-0.000389781235</v>
      </c>
      <c r="S52" s="60">
        <f>MIN($S$6/100*F52,150)</f>
        <v>0.5783999999999999</v>
      </c>
      <c r="T52" s="60">
        <f>MIN($T$6/100*F52,200)</f>
        <v>0.7229999999999999</v>
      </c>
      <c r="U52" s="60">
        <f>MIN($U$6/100*F52,250)</f>
        <v>0.964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-0.000389781235</v>
      </c>
      <c r="AB52" s="75" t="str">
        <f>IF(AA52&gt;=0,AA52,"")</f>
        <v/>
      </c>
      <c r="AC52" s="76">
        <f>IF(AA52&lt;0,AA52,"")</f>
        <v>-0.000389781235</v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49.88</v>
      </c>
      <c r="D53" s="73">
        <f>ROUND(C53,2)</f>
        <v>49.88</v>
      </c>
      <c r="E53" s="60">
        <v>663.99</v>
      </c>
      <c r="F53" s="61">
        <v>4.819999999999999</v>
      </c>
      <c r="G53" s="74">
        <v>-0.00861</v>
      </c>
      <c r="H53" s="63">
        <f>MAX(G53,-0.12*F53)</f>
        <v>-0.00861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-0.0001429238475</v>
      </c>
      <c r="S53" s="60">
        <f>MIN($S$6/100*F53,150)</f>
        <v>0.5783999999999999</v>
      </c>
      <c r="T53" s="60">
        <f>MIN($T$6/100*F53,200)</f>
        <v>0.7229999999999999</v>
      </c>
      <c r="U53" s="60">
        <f>MIN($U$6/100*F53,250)</f>
        <v>0.964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-0.0001429238475</v>
      </c>
      <c r="AB53" s="75" t="str">
        <f>IF(AA53&gt;=0,AA53,"")</f>
        <v/>
      </c>
      <c r="AC53" s="76">
        <f>IF(AA53&lt;0,AA53,"")</f>
        <v>-0.0001429238475</v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49.88</v>
      </c>
      <c r="D54" s="73">
        <f>ROUND(C54,2)</f>
        <v>49.88</v>
      </c>
      <c r="E54" s="60">
        <v>663.99</v>
      </c>
      <c r="F54" s="61">
        <v>4.819999999999999</v>
      </c>
      <c r="G54" s="74">
        <v>0.08026</v>
      </c>
      <c r="H54" s="63">
        <f>MAX(G54,-0.12*F54)</f>
        <v>0.08026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0.001332295935</v>
      </c>
      <c r="S54" s="60">
        <f>MIN($S$6/100*F54,150)</f>
        <v>0.5783999999999999</v>
      </c>
      <c r="T54" s="60">
        <f>MIN($T$6/100*F54,200)</f>
        <v>0.7229999999999999</v>
      </c>
      <c r="U54" s="60">
        <f>MIN($U$6/100*F54,250)</f>
        <v>0.964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0.001332295935</v>
      </c>
      <c r="AB54" s="75">
        <f>IF(AA54&gt;=0,AA54,"")</f>
        <v>0.001332295935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204.77</v>
      </c>
      <c r="F55" s="61">
        <v>4.819999999999999</v>
      </c>
      <c r="G55" s="74">
        <v>0.16987</v>
      </c>
      <c r="H55" s="63">
        <f>MAX(G55,-0.12*F55)</f>
        <v>0.16987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0.0008696069975</v>
      </c>
      <c r="S55" s="60">
        <f>MIN($S$6/100*F55,150)</f>
        <v>0.5783999999999999</v>
      </c>
      <c r="T55" s="60">
        <f>MIN($T$6/100*F55,200)</f>
        <v>0.7229999999999999</v>
      </c>
      <c r="U55" s="60">
        <f>MIN($U$6/100*F55,250)</f>
        <v>0.964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0.0008696069975</v>
      </c>
      <c r="AB55" s="75">
        <f>IF(AA55&gt;=0,AA55,"")</f>
        <v>0.0008696069975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425.97</v>
      </c>
      <c r="F56" s="61">
        <v>4.819999999999999</v>
      </c>
      <c r="G56" s="74">
        <v>0.29989</v>
      </c>
      <c r="H56" s="63">
        <f>MAX(G56,-0.12*F56)</f>
        <v>0.29989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0.0031936035825</v>
      </c>
      <c r="S56" s="60">
        <f>MIN($S$6/100*F56,150)</f>
        <v>0.5783999999999999</v>
      </c>
      <c r="T56" s="60">
        <f>MIN($T$6/100*F56,200)</f>
        <v>0.7229999999999999</v>
      </c>
      <c r="U56" s="60">
        <f>MIN($U$6/100*F56,250)</f>
        <v>0.964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0.0031936035825</v>
      </c>
      <c r="AB56" s="75">
        <f>IF(AA56&gt;=0,AA56,"")</f>
        <v>0.0031936035825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527.98</v>
      </c>
      <c r="F57" s="61">
        <v>4.819999999999999</v>
      </c>
      <c r="G57" s="74">
        <v>0.42768</v>
      </c>
      <c r="H57" s="63">
        <f>MAX(G57,-0.12*F57)</f>
        <v>0.42768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0.005645162160000001</v>
      </c>
      <c r="S57" s="60">
        <f>MIN($S$6/100*F57,150)</f>
        <v>0.5783999999999999</v>
      </c>
      <c r="T57" s="60">
        <f>MIN($T$6/100*F57,200)</f>
        <v>0.7229999999999999</v>
      </c>
      <c r="U57" s="60">
        <f>MIN($U$6/100*F57,250)</f>
        <v>0.964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0.005645162160000001</v>
      </c>
      <c r="AB57" s="75">
        <f>IF(AA57&gt;=0,AA57,"")</f>
        <v>0.005645162160000001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</v>
      </c>
      <c r="D58" s="73">
        <f>ROUND(C58,2)</f>
        <v>49.9</v>
      </c>
      <c r="E58" s="60">
        <v>595.99</v>
      </c>
      <c r="F58" s="61">
        <v>4.819999999999999</v>
      </c>
      <c r="G58" s="74">
        <v>0.39757</v>
      </c>
      <c r="H58" s="63">
        <f>MAX(G58,-0.12*F58)</f>
        <v>0.39757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0.0059236936075</v>
      </c>
      <c r="S58" s="60">
        <f>MIN($S$6/100*F58,150)</f>
        <v>0.5783999999999999</v>
      </c>
      <c r="T58" s="60">
        <f>MIN($T$6/100*F58,200)</f>
        <v>0.7229999999999999</v>
      </c>
      <c r="U58" s="60">
        <f>MIN($U$6/100*F58,250)</f>
        <v>0.964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0.0059236936075</v>
      </c>
      <c r="AB58" s="75">
        <f>IF(AA58&gt;=0,AA58,"")</f>
        <v>0.0059236936075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49.92</v>
      </c>
      <c r="D59" s="73">
        <f>ROUND(C59,2)</f>
        <v>49.92</v>
      </c>
      <c r="E59" s="60">
        <v>527.98</v>
      </c>
      <c r="F59" s="61">
        <v>4.819999999999999</v>
      </c>
      <c r="G59" s="74">
        <v>0.29915</v>
      </c>
      <c r="H59" s="63">
        <f>MAX(G59,-0.12*F59)</f>
        <v>0.29915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0.003948630425</v>
      </c>
      <c r="S59" s="60">
        <f>MIN($S$6/100*F59,150)</f>
        <v>0.5783999999999999</v>
      </c>
      <c r="T59" s="60">
        <f>MIN($T$6/100*F59,200)</f>
        <v>0.7229999999999999</v>
      </c>
      <c r="U59" s="60">
        <f>MIN($U$6/100*F59,250)</f>
        <v>0.964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0.003948630425</v>
      </c>
      <c r="AB59" s="75">
        <f>IF(AA59&gt;=0,AA59,"")</f>
        <v>0.003948630425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255.96</v>
      </c>
      <c r="F60" s="61">
        <v>4.819999999999999</v>
      </c>
      <c r="G60" s="74">
        <v>0.10818</v>
      </c>
      <c r="H60" s="63">
        <f>MAX(G60,-0.12*F60)</f>
        <v>0.10818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0.00069224382</v>
      </c>
      <c r="S60" s="60">
        <f>MIN($S$6/100*F60,150)</f>
        <v>0.5783999999999999</v>
      </c>
      <c r="T60" s="60">
        <f>MIN($T$6/100*F60,200)</f>
        <v>0.7229999999999999</v>
      </c>
      <c r="U60" s="60">
        <f>MIN($U$6/100*F60,250)</f>
        <v>0.964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0.00069224382</v>
      </c>
      <c r="AB60" s="75">
        <f>IF(AA60&gt;=0,AA60,"")</f>
        <v>0.00069224382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323.97</v>
      </c>
      <c r="F61" s="61">
        <v>4.819999999999999</v>
      </c>
      <c r="G61" s="74">
        <v>0.10964</v>
      </c>
      <c r="H61" s="63">
        <f>MAX(G61,-0.12*F61)</f>
        <v>0.10964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0.0008880017700000002</v>
      </c>
      <c r="S61" s="60">
        <f>MIN($S$6/100*F61,150)</f>
        <v>0.5783999999999999</v>
      </c>
      <c r="T61" s="60">
        <f>MIN($T$6/100*F61,200)</f>
        <v>0.7229999999999999</v>
      </c>
      <c r="U61" s="60">
        <f>MIN($U$6/100*F61,250)</f>
        <v>0.964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0.0008880017700000002</v>
      </c>
      <c r="AB61" s="75">
        <f>IF(AA61&gt;=0,AA61,"")</f>
        <v>0.0008880017700000002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391.97</v>
      </c>
      <c r="F62" s="61">
        <v>4.819999999999999</v>
      </c>
      <c r="G62" s="74">
        <v>0.09752</v>
      </c>
      <c r="H62" s="63">
        <f>MAX(G62,-0.12*F62)</f>
        <v>0.09752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0.0009556228600000001</v>
      </c>
      <c r="S62" s="60">
        <f>MIN($S$6/100*F62,150)</f>
        <v>0.5783999999999999</v>
      </c>
      <c r="T62" s="60">
        <f>MIN($T$6/100*F62,200)</f>
        <v>0.7229999999999999</v>
      </c>
      <c r="U62" s="60">
        <f>MIN($U$6/100*F62,250)</f>
        <v>0.964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0.0009556228600000001</v>
      </c>
      <c r="AB62" s="75">
        <f>IF(AA62&gt;=0,AA62,"")</f>
        <v>0.0009556228600000001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49.94</v>
      </c>
      <c r="D63" s="73">
        <f>ROUND(C63,2)</f>
        <v>49.94</v>
      </c>
      <c r="E63" s="60">
        <v>459.98</v>
      </c>
      <c r="F63" s="61">
        <v>4.819999999999999</v>
      </c>
      <c r="G63" s="74">
        <v>0.11147</v>
      </c>
      <c r="H63" s="63">
        <f>MAX(G63,-0.12*F63)</f>
        <v>0.11147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0.001281849265</v>
      </c>
      <c r="S63" s="60">
        <f>MIN($S$6/100*F63,150)</f>
        <v>0.5783999999999999</v>
      </c>
      <c r="T63" s="60">
        <f>MIN($T$6/100*F63,200)</f>
        <v>0.7229999999999999</v>
      </c>
      <c r="U63" s="60">
        <f>MIN($U$6/100*F63,250)</f>
        <v>0.964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0.001281849265</v>
      </c>
      <c r="AB63" s="75">
        <f>IF(AA63&gt;=0,AA63,"")</f>
        <v>0.001281849265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49.93</v>
      </c>
      <c r="D64" s="73">
        <f>ROUND(C64,2)</f>
        <v>49.93</v>
      </c>
      <c r="E64" s="60">
        <v>493.98</v>
      </c>
      <c r="F64" s="61">
        <v>4.819999999999999</v>
      </c>
      <c r="G64" s="74">
        <v>0.1034</v>
      </c>
      <c r="H64" s="63">
        <f>MAX(G64,-0.12*F64)</f>
        <v>0.1034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0.0012769383</v>
      </c>
      <c r="S64" s="60">
        <f>MIN($S$6/100*F64,150)</f>
        <v>0.5783999999999999</v>
      </c>
      <c r="T64" s="60">
        <f>MIN($T$6/100*F64,200)</f>
        <v>0.7229999999999999</v>
      </c>
      <c r="U64" s="60">
        <f>MIN($U$6/100*F64,250)</f>
        <v>0.964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0.0012769383</v>
      </c>
      <c r="AB64" s="75">
        <f>IF(AA64&gt;=0,AA64,"")</f>
        <v>0.0012769383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49.84</v>
      </c>
      <c r="D65" s="73">
        <f>ROUND(C65,2)</f>
        <v>49.84</v>
      </c>
      <c r="E65" s="60">
        <v>800</v>
      </c>
      <c r="F65" s="61">
        <v>4.819999999999999</v>
      </c>
      <c r="G65" s="74">
        <v>0.09642000000000001</v>
      </c>
      <c r="H65" s="63">
        <f>MAX(G65,-0.12*F65)</f>
        <v>0.09642000000000001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0.0019284</v>
      </c>
      <c r="S65" s="60">
        <f>MIN($S$6/100*F65,150)</f>
        <v>0.5783999999999999</v>
      </c>
      <c r="T65" s="60">
        <f>MIN($T$6/100*F65,200)</f>
        <v>0.7229999999999999</v>
      </c>
      <c r="U65" s="60">
        <f>MIN($U$6/100*F65,250)</f>
        <v>0.964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0.0019284</v>
      </c>
      <c r="Z65" s="67">
        <f>IF(AND(C65&gt;=50.1,G65&lt;0),($A$2)*ABS(G65)/40000,0)</f>
        <v>0</v>
      </c>
      <c r="AA65" s="67">
        <f>R65+Y65+Z65</f>
        <v>0.003856800000000001</v>
      </c>
      <c r="AB65" s="75">
        <f>IF(AA65&gt;=0,AA65,"")</f>
        <v>0.003856800000000001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595.99</v>
      </c>
      <c r="F66" s="61">
        <v>4.819999999999999</v>
      </c>
      <c r="G66" s="74">
        <v>0.11185</v>
      </c>
      <c r="H66" s="63">
        <f>MAX(G66,-0.12*F66)</f>
        <v>0.11185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0.0016665370375</v>
      </c>
      <c r="S66" s="60">
        <f>MIN($S$6/100*F66,150)</f>
        <v>0.5783999999999999</v>
      </c>
      <c r="T66" s="60">
        <f>MIN($T$6/100*F66,200)</f>
        <v>0.7229999999999999</v>
      </c>
      <c r="U66" s="60">
        <f>MIN($U$6/100*F66,250)</f>
        <v>0.964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0.0016665370375</v>
      </c>
      <c r="AB66" s="75">
        <f>IF(AA66&gt;=0,AA66,"")</f>
        <v>0.0016665370375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</v>
      </c>
      <c r="D67" s="73">
        <f>ROUND(C67,2)</f>
        <v>49.9</v>
      </c>
      <c r="E67" s="60">
        <v>595.99</v>
      </c>
      <c r="F67" s="61">
        <v>4.819999999999999</v>
      </c>
      <c r="G67" s="74">
        <v>0.15408</v>
      </c>
      <c r="H67" s="63">
        <f>MAX(G67,-0.12*F67)</f>
        <v>0.15408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0.00229575348</v>
      </c>
      <c r="S67" s="60">
        <f>MIN($S$6/100*F67,150)</f>
        <v>0.5783999999999999</v>
      </c>
      <c r="T67" s="60">
        <f>MIN($T$6/100*F67,200)</f>
        <v>0.7229999999999999</v>
      </c>
      <c r="U67" s="60">
        <f>MIN($U$6/100*F67,250)</f>
        <v>0.964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0.00229575348</v>
      </c>
      <c r="AB67" s="75">
        <f>IF(AA67&gt;=0,AA67,"")</f>
        <v>0.00229575348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357.97</v>
      </c>
      <c r="F68" s="61">
        <v>4.819999999999999</v>
      </c>
      <c r="G68" s="74">
        <v>0.12985</v>
      </c>
      <c r="H68" s="63">
        <f>MAX(G68,-0.12*F68)</f>
        <v>0.12985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0.0011620601125</v>
      </c>
      <c r="S68" s="60">
        <f>MIN($S$6/100*F68,150)</f>
        <v>0.5783999999999999</v>
      </c>
      <c r="T68" s="60">
        <f>MIN($T$6/100*F68,200)</f>
        <v>0.7229999999999999</v>
      </c>
      <c r="U68" s="60">
        <f>MIN($U$6/100*F68,250)</f>
        <v>0.964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0.0011620601125</v>
      </c>
      <c r="AB68" s="75">
        <f>IF(AA68&gt;=0,AA68,"")</f>
        <v>0.0011620601125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49.85</v>
      </c>
      <c r="D69" s="73">
        <f>ROUND(C69,2)</f>
        <v>49.85</v>
      </c>
      <c r="E69" s="60">
        <v>766</v>
      </c>
      <c r="F69" s="61">
        <v>4.819999999999999</v>
      </c>
      <c r="G69" s="74">
        <v>0.11515</v>
      </c>
      <c r="H69" s="63">
        <f>MAX(G69,-0.12*F69)</f>
        <v>0.11515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0.0022051225</v>
      </c>
      <c r="S69" s="60">
        <f>MIN($S$6/100*F69,150)</f>
        <v>0.5783999999999999</v>
      </c>
      <c r="T69" s="60">
        <f>MIN($T$6/100*F69,200)</f>
        <v>0.7229999999999999</v>
      </c>
      <c r="U69" s="60">
        <f>MIN($U$6/100*F69,250)</f>
        <v>0.964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0.0022051225</v>
      </c>
      <c r="AB69" s="75">
        <f>IF(AA69&gt;=0,AA69,"")</f>
        <v>0.0022051225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323.97</v>
      </c>
      <c r="F70" s="61">
        <v>4.819999999999999</v>
      </c>
      <c r="G70" s="74">
        <v>0.13938</v>
      </c>
      <c r="H70" s="63">
        <f>MAX(G70,-0.12*F70)</f>
        <v>0.13938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0.001128873465</v>
      </c>
      <c r="S70" s="60">
        <f>MIN($S$6/100*F70,150)</f>
        <v>0.5783999999999999</v>
      </c>
      <c r="T70" s="60">
        <f>MIN($T$6/100*F70,200)</f>
        <v>0.7229999999999999</v>
      </c>
      <c r="U70" s="60">
        <f>MIN($U$6/100*F70,250)</f>
        <v>0.964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0.001128873465</v>
      </c>
      <c r="AB70" s="75">
        <f>IF(AA70&gt;=0,AA70,"")</f>
        <v>0.001128873465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459.98</v>
      </c>
      <c r="F71" s="61">
        <v>4.819999999999999</v>
      </c>
      <c r="G71" s="74">
        <v>0.23193</v>
      </c>
      <c r="H71" s="63">
        <f>MAX(G71,-0.12*F71)</f>
        <v>0.23193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0.002667079035</v>
      </c>
      <c r="S71" s="60">
        <f>MIN($S$6/100*F71,150)</f>
        <v>0.5783999999999999</v>
      </c>
      <c r="T71" s="60">
        <f>MIN($T$6/100*F71,200)</f>
        <v>0.7229999999999999</v>
      </c>
      <c r="U71" s="60">
        <f>MIN($U$6/100*F71,250)</f>
        <v>0.964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0.002667079035</v>
      </c>
      <c r="AB71" s="75">
        <f>IF(AA71&gt;=0,AA71,"")</f>
        <v>0.002667079035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51.19</v>
      </c>
      <c r="F72" s="61">
        <v>4.819999999999999</v>
      </c>
      <c r="G72" s="74">
        <v>0.1908</v>
      </c>
      <c r="H72" s="63">
        <f>MAX(G72,-0.12*F72)</f>
        <v>0.1908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0.0002441763</v>
      </c>
      <c r="S72" s="60">
        <f>MIN($S$6/100*F72,150)</f>
        <v>0.5783999999999999</v>
      </c>
      <c r="T72" s="60">
        <f>MIN($T$6/100*F72,200)</f>
        <v>0.7229999999999999</v>
      </c>
      <c r="U72" s="60">
        <f>MIN($U$6/100*F72,250)</f>
        <v>0.964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0.0002441763</v>
      </c>
      <c r="AB72" s="75">
        <f>IF(AA72&gt;=0,AA72,"")</f>
        <v>0.0002441763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49.95</v>
      </c>
      <c r="D73" s="73">
        <f>ROUND(C73,2)</f>
        <v>49.95</v>
      </c>
      <c r="E73" s="60">
        <v>425.97</v>
      </c>
      <c r="F73" s="61">
        <v>4.819999999999999</v>
      </c>
      <c r="G73" s="74">
        <v>0.13093</v>
      </c>
      <c r="H73" s="63">
        <f>MAX(G73,-0.12*F73)</f>
        <v>0.13093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0.0013943063025</v>
      </c>
      <c r="S73" s="60">
        <f>MIN($S$6/100*F73,150)</f>
        <v>0.5783999999999999</v>
      </c>
      <c r="T73" s="60">
        <f>MIN($T$6/100*F73,200)</f>
        <v>0.7229999999999999</v>
      </c>
      <c r="U73" s="60">
        <f>MIN($U$6/100*F73,250)</f>
        <v>0.964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0.0013943063025</v>
      </c>
      <c r="AB73" s="75">
        <f>IF(AA73&gt;=0,AA73,"")</f>
        <v>0.0013943063025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49.93</v>
      </c>
      <c r="D74" s="73">
        <f>ROUND(C74,2)</f>
        <v>49.93</v>
      </c>
      <c r="E74" s="60">
        <v>493.98</v>
      </c>
      <c r="F74" s="61">
        <v>4.819999999999999</v>
      </c>
      <c r="G74" s="74">
        <v>0.0564</v>
      </c>
      <c r="H74" s="63">
        <f>MAX(G74,-0.12*F74)</f>
        <v>0.0564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0.0006965118000000001</v>
      </c>
      <c r="S74" s="60">
        <f>MIN($S$6/100*F74,150)</f>
        <v>0.5783999999999999</v>
      </c>
      <c r="T74" s="60">
        <f>MIN($T$6/100*F74,200)</f>
        <v>0.7229999999999999</v>
      </c>
      <c r="U74" s="60">
        <f>MIN($U$6/100*F74,250)</f>
        <v>0.964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0.0006965118000000001</v>
      </c>
      <c r="AB74" s="75">
        <f>IF(AA74&gt;=0,AA74,"")</f>
        <v>0.0006965118000000001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357.97</v>
      </c>
      <c r="F75" s="61">
        <v>4.819999999999999</v>
      </c>
      <c r="G75" s="74">
        <v>-0.01449</v>
      </c>
      <c r="H75" s="63">
        <f>MAX(G75,-0.12*F75)</f>
        <v>-0.01449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-0.0001296746325</v>
      </c>
      <c r="S75" s="60">
        <f>MIN($S$6/100*F75,150)</f>
        <v>0.5783999999999999</v>
      </c>
      <c r="T75" s="60">
        <f>MIN($T$6/100*F75,200)</f>
        <v>0.7229999999999999</v>
      </c>
      <c r="U75" s="60">
        <f>MIN($U$6/100*F75,250)</f>
        <v>0.964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-0.0001296746325</v>
      </c>
      <c r="AB75" s="75" t="str">
        <f>IF(AA75&gt;=0,AA75,"")</f>
        <v/>
      </c>
      <c r="AC75" s="76">
        <f>IF(AA75&lt;0,AA75,"")</f>
        <v>-0.0001296746325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255.96</v>
      </c>
      <c r="F76" s="61">
        <v>4.819999999999999</v>
      </c>
      <c r="G76" s="74">
        <v>-0.02919</v>
      </c>
      <c r="H76" s="63">
        <f>MAX(G76,-0.12*F76)</f>
        <v>-0.02919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-0.00018678681</v>
      </c>
      <c r="S76" s="60">
        <f>MIN($S$6/100*F76,150)</f>
        <v>0.5783999999999999</v>
      </c>
      <c r="T76" s="60">
        <f>MIN($T$6/100*F76,200)</f>
        <v>0.7229999999999999</v>
      </c>
      <c r="U76" s="60">
        <f>MIN($U$6/100*F76,250)</f>
        <v>0.964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-0.00018678681</v>
      </c>
      <c r="AB76" s="75" t="str">
        <f>IF(AA76&gt;=0,AA76,"")</f>
        <v/>
      </c>
      <c r="AC76" s="76">
        <f>IF(AA76&lt;0,AA76,"")</f>
        <v>-0.00018678681</v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459.98</v>
      </c>
      <c r="F77" s="61">
        <v>4.819999999999999</v>
      </c>
      <c r="G77" s="74">
        <v>-0.0615</v>
      </c>
      <c r="H77" s="63">
        <f>MAX(G77,-0.12*F77)</f>
        <v>-0.0615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-0.00070721925</v>
      </c>
      <c r="S77" s="60">
        <f>MIN($S$6/100*F77,150)</f>
        <v>0.5783999999999999</v>
      </c>
      <c r="T77" s="60">
        <f>MIN($T$6/100*F77,200)</f>
        <v>0.7229999999999999</v>
      </c>
      <c r="U77" s="60">
        <f>MIN($U$6/100*F77,250)</f>
        <v>0.964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-0.00070721925</v>
      </c>
      <c r="AB77" s="75" t="str">
        <f>IF(AA77&gt;=0,AA77,"")</f>
        <v/>
      </c>
      <c r="AC77" s="76">
        <f>IF(AA77&lt;0,AA77,"")</f>
        <v>-0.00070721925</v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357.97</v>
      </c>
      <c r="F78" s="61">
        <v>4.819999999999999</v>
      </c>
      <c r="G78" s="74">
        <v>-0.11255</v>
      </c>
      <c r="H78" s="63">
        <f>MAX(G78,-0.12*F78)</f>
        <v>-0.11255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-0.0010072380875</v>
      </c>
      <c r="S78" s="60">
        <f>MIN($S$6/100*F78,150)</f>
        <v>0.5783999999999999</v>
      </c>
      <c r="T78" s="60">
        <f>MIN($T$6/100*F78,200)</f>
        <v>0.7229999999999999</v>
      </c>
      <c r="U78" s="60">
        <f>MIN($U$6/100*F78,250)</f>
        <v>0.964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-0.0010072380875</v>
      </c>
      <c r="AB78" s="75" t="str">
        <f>IF(AA78&gt;=0,AA78,"")</f>
        <v/>
      </c>
      <c r="AC78" s="76">
        <f>IF(AA78&lt;0,AA78,"")</f>
        <v>-0.0010072380875</v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204.77</v>
      </c>
      <c r="F79" s="61">
        <v>4.819999999999999</v>
      </c>
      <c r="G79" s="74">
        <v>-0.15992</v>
      </c>
      <c r="H79" s="63">
        <f>MAX(G79,-0.12*F79)</f>
        <v>-0.15992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-0.0008186704600000001</v>
      </c>
      <c r="S79" s="60">
        <f>MIN($S$6/100*F79,150)</f>
        <v>0.5783999999999999</v>
      </c>
      <c r="T79" s="60">
        <f>MIN($T$6/100*F79,200)</f>
        <v>0.7229999999999999</v>
      </c>
      <c r="U79" s="60">
        <f>MIN($U$6/100*F79,250)</f>
        <v>0.964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-0.0008186704600000001</v>
      </c>
      <c r="AB79" s="75" t="str">
        <f>IF(AA79&gt;=0,AA79,"")</f>
        <v/>
      </c>
      <c r="AC79" s="76">
        <f>IF(AA79&lt;0,AA79,"")</f>
        <v>-0.0008186704600000001</v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50.08</v>
      </c>
      <c r="D80" s="73">
        <f>ROUND(C80,2)</f>
        <v>50.08</v>
      </c>
      <c r="E80" s="60">
        <v>0</v>
      </c>
      <c r="F80" s="61">
        <v>5</v>
      </c>
      <c r="G80" s="74">
        <v>-0.0038</v>
      </c>
      <c r="H80" s="63">
        <f>MAX(G80,-0.12*F80)</f>
        <v>-0.0038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-0</v>
      </c>
      <c r="S80" s="60">
        <f>MIN($S$6/100*F80,150)</f>
        <v>0.6</v>
      </c>
      <c r="T80" s="60">
        <f>MIN($T$6/100*F80,200)</f>
        <v>0.75</v>
      </c>
      <c r="U80" s="60">
        <f>MIN($U$6/100*F80,250)</f>
        <v>1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75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425.97</v>
      </c>
      <c r="F81" s="61">
        <v>5</v>
      </c>
      <c r="G81" s="74">
        <v>-0.01811</v>
      </c>
      <c r="H81" s="63">
        <f>MAX(G81,-0.12*F81)</f>
        <v>-0.01811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-0.0001928579175</v>
      </c>
      <c r="S81" s="60">
        <f>MIN($S$6/100*F81,150)</f>
        <v>0.6</v>
      </c>
      <c r="T81" s="60">
        <f>MIN($T$6/100*F81,200)</f>
        <v>0.75</v>
      </c>
      <c r="U81" s="60">
        <f>MIN($U$6/100*F81,250)</f>
        <v>1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-0.0001928579175</v>
      </c>
      <c r="AB81" s="75" t="str">
        <f>IF(AA81&gt;=0,AA81,"")</f>
        <v/>
      </c>
      <c r="AC81" s="76">
        <f>IF(AA81&lt;0,AA81,"")</f>
        <v>-0.0001928579175</v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49.86</v>
      </c>
      <c r="D82" s="73">
        <f>ROUND(C82,2)</f>
        <v>49.86</v>
      </c>
      <c r="E82" s="60">
        <v>732</v>
      </c>
      <c r="F82" s="61">
        <v>5</v>
      </c>
      <c r="G82" s="74">
        <v>-0.0038</v>
      </c>
      <c r="H82" s="63">
        <f>MAX(G82,-0.12*F82)</f>
        <v>-0.0038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-6.954E-5</v>
      </c>
      <c r="S82" s="60">
        <f>MIN($S$6/100*F82,150)</f>
        <v>0.6</v>
      </c>
      <c r="T82" s="60">
        <f>MIN($T$6/100*F82,200)</f>
        <v>0.75</v>
      </c>
      <c r="U82" s="60">
        <f>MIN($U$6/100*F82,250)</f>
        <v>1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-6.954E-5</v>
      </c>
      <c r="AB82" s="75" t="str">
        <f>IF(AA82&gt;=0,AA82,"")</f>
        <v/>
      </c>
      <c r="AC82" s="76">
        <f>IF(AA82&lt;0,AA82,"")</f>
        <v>-6.954E-5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49.88</v>
      </c>
      <c r="D83" s="73">
        <f>ROUND(C83,2)</f>
        <v>49.88</v>
      </c>
      <c r="E83" s="60">
        <v>663.99</v>
      </c>
      <c r="F83" s="61">
        <v>5</v>
      </c>
      <c r="G83" s="74">
        <v>-0.01516</v>
      </c>
      <c r="H83" s="63">
        <f>MAX(G83,-0.12*F83)</f>
        <v>-0.01516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-0.00025165221</v>
      </c>
      <c r="S83" s="60">
        <f>MIN($S$6/100*F83,150)</f>
        <v>0.6</v>
      </c>
      <c r="T83" s="60">
        <f>MIN($T$6/100*F83,200)</f>
        <v>0.75</v>
      </c>
      <c r="U83" s="60">
        <f>MIN($U$6/100*F83,250)</f>
        <v>1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-0.00025165221</v>
      </c>
      <c r="AB83" s="75" t="str">
        <f>IF(AA83&gt;=0,AA83,"")</f>
        <v/>
      </c>
      <c r="AC83" s="76">
        <f>IF(AA83&lt;0,AA83,"")</f>
        <v>-0.00025165221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49.96</v>
      </c>
      <c r="D84" s="73">
        <f>ROUND(C84,2)</f>
        <v>49.96</v>
      </c>
      <c r="E84" s="60">
        <v>391.97</v>
      </c>
      <c r="F84" s="61">
        <v>5</v>
      </c>
      <c r="G84" s="74">
        <v>-0.0137</v>
      </c>
      <c r="H84" s="63">
        <f>MAX(G84,-0.12*F84)</f>
        <v>-0.0137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-0.000134249725</v>
      </c>
      <c r="S84" s="60">
        <f>MIN($S$6/100*F84,150)</f>
        <v>0.6</v>
      </c>
      <c r="T84" s="60">
        <f>MIN($T$6/100*F84,200)</f>
        <v>0.75</v>
      </c>
      <c r="U84" s="60">
        <f>MIN($U$6/100*F84,250)</f>
        <v>1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-0.000134249725</v>
      </c>
      <c r="AB84" s="75" t="str">
        <f>IF(AA84&gt;=0,AA84,"")</f>
        <v/>
      </c>
      <c r="AC84" s="76">
        <f>IF(AA84&lt;0,AA84,"")</f>
        <v>-0.000134249725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49.94</v>
      </c>
      <c r="D85" s="73">
        <f>ROUND(C85,2)</f>
        <v>49.94</v>
      </c>
      <c r="E85" s="60">
        <v>459.98</v>
      </c>
      <c r="F85" s="61">
        <v>5</v>
      </c>
      <c r="G85" s="74">
        <v>-0.01297</v>
      </c>
      <c r="H85" s="63">
        <f>MAX(G85,-0.12*F85)</f>
        <v>-0.01297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-0.000149148515</v>
      </c>
      <c r="S85" s="60">
        <f>MIN($S$6/100*F85,150)</f>
        <v>0.6</v>
      </c>
      <c r="T85" s="60">
        <f>MIN($T$6/100*F85,200)</f>
        <v>0.75</v>
      </c>
      <c r="U85" s="60">
        <f>MIN($U$6/100*F85,250)</f>
        <v>1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-0.000149148515</v>
      </c>
      <c r="AB85" s="75" t="str">
        <f>IF(AA85&gt;=0,AA85,"")</f>
        <v/>
      </c>
      <c r="AC85" s="76">
        <f>IF(AA85&lt;0,AA85,"")</f>
        <v>-0.000149148515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49.95</v>
      </c>
      <c r="D86" s="73">
        <f>ROUND(C86,2)</f>
        <v>49.95</v>
      </c>
      <c r="E86" s="60">
        <v>425.97</v>
      </c>
      <c r="F86" s="61">
        <v>5</v>
      </c>
      <c r="G86" s="74">
        <v>-0.00894</v>
      </c>
      <c r="H86" s="63">
        <f>MAX(G86,-0.12*F86)</f>
        <v>-0.00894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-9.520429500000001E-5</v>
      </c>
      <c r="S86" s="60">
        <f>MIN($S$6/100*F86,150)</f>
        <v>0.6</v>
      </c>
      <c r="T86" s="60">
        <f>MIN($T$6/100*F86,200)</f>
        <v>0.75</v>
      </c>
      <c r="U86" s="60">
        <f>MIN($U$6/100*F86,250)</f>
        <v>1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-9.520429500000001E-5</v>
      </c>
      <c r="AB86" s="75" t="str">
        <f>IF(AA86&gt;=0,AA86,"")</f>
        <v/>
      </c>
      <c r="AC86" s="76">
        <f>IF(AA86&lt;0,AA86,"")</f>
        <v>-9.520429500000001E-5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323.97</v>
      </c>
      <c r="F87" s="61">
        <v>5</v>
      </c>
      <c r="G87" s="74">
        <v>-0.01592</v>
      </c>
      <c r="H87" s="63">
        <f>MAX(G87,-0.12*F87)</f>
        <v>-0.01592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-0.00012894006</v>
      </c>
      <c r="S87" s="60">
        <f>MIN($S$6/100*F87,150)</f>
        <v>0.6</v>
      </c>
      <c r="T87" s="60">
        <f>MIN($T$6/100*F87,200)</f>
        <v>0.75</v>
      </c>
      <c r="U87" s="60">
        <f>MIN($U$6/100*F87,250)</f>
        <v>1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-0.00012894006</v>
      </c>
      <c r="AB87" s="75" t="str">
        <f>IF(AA87&gt;=0,AA87,"")</f>
        <v/>
      </c>
      <c r="AC87" s="76">
        <f>IF(AA87&lt;0,AA87,"")</f>
        <v>-0.00012894006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49.97</v>
      </c>
      <c r="D88" s="73">
        <f>ROUND(C88,2)</f>
        <v>49.97</v>
      </c>
      <c r="E88" s="60">
        <v>357.97</v>
      </c>
      <c r="F88" s="61">
        <v>5</v>
      </c>
      <c r="G88" s="74">
        <v>-0.01516</v>
      </c>
      <c r="H88" s="63">
        <f>MAX(G88,-0.12*F88)</f>
        <v>-0.01516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-0.00013567063</v>
      </c>
      <c r="S88" s="60">
        <f>MIN($S$6/100*F88,150)</f>
        <v>0.6</v>
      </c>
      <c r="T88" s="60">
        <f>MIN($T$6/100*F88,200)</f>
        <v>0.75</v>
      </c>
      <c r="U88" s="60">
        <f>MIN($U$6/100*F88,250)</f>
        <v>1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-0.00013567063</v>
      </c>
      <c r="AB88" s="75" t="str">
        <f>IF(AA88&gt;=0,AA88,"")</f>
        <v/>
      </c>
      <c r="AC88" s="76">
        <f>IF(AA88&lt;0,AA88,"")</f>
        <v>-0.00013567063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527.98</v>
      </c>
      <c r="F89" s="61">
        <v>5</v>
      </c>
      <c r="G89" s="74">
        <v>-0.01554</v>
      </c>
      <c r="H89" s="63">
        <f>MAX(G89,-0.12*F89)</f>
        <v>-0.01554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-0.00020512023</v>
      </c>
      <c r="S89" s="60">
        <f>MIN($S$6/100*F89,150)</f>
        <v>0.6</v>
      </c>
      <c r="T89" s="60">
        <f>MIN($T$6/100*F89,200)</f>
        <v>0.75</v>
      </c>
      <c r="U89" s="60">
        <f>MIN($U$6/100*F89,250)</f>
        <v>1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-0.00020512023</v>
      </c>
      <c r="AB89" s="75" t="str">
        <f>IF(AA89&gt;=0,AA89,"")</f>
        <v/>
      </c>
      <c r="AC89" s="76">
        <f>IF(AA89&lt;0,AA89,"")</f>
        <v>-0.00020512023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49.94</v>
      </c>
      <c r="D90" s="73">
        <f>ROUND(C90,2)</f>
        <v>49.94</v>
      </c>
      <c r="E90" s="60">
        <v>459.98</v>
      </c>
      <c r="F90" s="61">
        <v>5</v>
      </c>
      <c r="G90" s="74">
        <v>-0.01811</v>
      </c>
      <c r="H90" s="63">
        <f>MAX(G90,-0.12*F90)</f>
        <v>-0.01811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-0.000208255945</v>
      </c>
      <c r="S90" s="60">
        <f>MIN($S$6/100*F90,150)</f>
        <v>0.6</v>
      </c>
      <c r="T90" s="60">
        <f>MIN($T$6/100*F90,200)</f>
        <v>0.75</v>
      </c>
      <c r="U90" s="60">
        <f>MIN($U$6/100*F90,250)</f>
        <v>1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-0.000208255945</v>
      </c>
      <c r="AB90" s="75" t="str">
        <f>IF(AA90&gt;=0,AA90,"")</f>
        <v/>
      </c>
      <c r="AC90" s="76">
        <f>IF(AA90&lt;0,AA90,"")</f>
        <v>-0.000208255945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</v>
      </c>
      <c r="D91" s="73">
        <f>ROUND(C91,2)</f>
        <v>50</v>
      </c>
      <c r="E91" s="60">
        <v>255.96</v>
      </c>
      <c r="F91" s="61">
        <v>5</v>
      </c>
      <c r="G91" s="74">
        <v>-0.01187</v>
      </c>
      <c r="H91" s="63">
        <f>MAX(G91,-0.12*F91)</f>
        <v>-0.01187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-7.595613E-5</v>
      </c>
      <c r="S91" s="60">
        <f>MIN($S$6/100*F91,150)</f>
        <v>0.6</v>
      </c>
      <c r="T91" s="60">
        <f>MIN($T$6/100*F91,200)</f>
        <v>0.75</v>
      </c>
      <c r="U91" s="60">
        <f>MIN($U$6/100*F91,250)</f>
        <v>1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-7.595613E-5</v>
      </c>
      <c r="AB91" s="75" t="str">
        <f>IF(AA91&gt;=0,AA91,"")</f>
        <v/>
      </c>
      <c r="AC91" s="76">
        <f>IF(AA91&lt;0,AA91,"")</f>
        <v>-7.595613E-5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357.97</v>
      </c>
      <c r="F92" s="61">
        <v>5.01</v>
      </c>
      <c r="G92" s="74">
        <v>0.00584</v>
      </c>
      <c r="H92" s="63">
        <f>MAX(G92,-0.12*F92)</f>
        <v>0.00584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5.226362E-5</v>
      </c>
      <c r="S92" s="60">
        <f>MIN($S$6/100*F92,150)</f>
        <v>0.6012</v>
      </c>
      <c r="T92" s="60">
        <f>MIN($T$6/100*F92,200)</f>
        <v>0.7514999999999999</v>
      </c>
      <c r="U92" s="60">
        <f>MIN($U$6/100*F92,250)</f>
        <v>1.002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5.226362E-5</v>
      </c>
      <c r="AB92" s="75">
        <f>IF(AA92&gt;=0,AA92,"")</f>
        <v>5.226362E-5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153.58</v>
      </c>
      <c r="F93" s="61">
        <v>5.01</v>
      </c>
      <c r="G93" s="74">
        <v>-0.00665</v>
      </c>
      <c r="H93" s="63">
        <f>MAX(G93,-0.12*F93)</f>
        <v>-0.00665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-2.5532675E-5</v>
      </c>
      <c r="S93" s="60">
        <f>MIN($S$6/100*F93,150)</f>
        <v>0.6012</v>
      </c>
      <c r="T93" s="60">
        <f>MIN($T$6/100*F93,200)</f>
        <v>0.7514999999999999</v>
      </c>
      <c r="U93" s="60">
        <f>MIN($U$6/100*F93,250)</f>
        <v>1.002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-2.5532675E-5</v>
      </c>
      <c r="AB93" s="75" t="str">
        <f>IF(AA93&gt;=0,AA93,"")</f>
        <v/>
      </c>
      <c r="AC93" s="76">
        <f>IF(AA93&lt;0,AA93,"")</f>
        <v>-2.5532675E-5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204.77</v>
      </c>
      <c r="F94" s="61">
        <v>5.01</v>
      </c>
      <c r="G94" s="74">
        <v>-0.00444</v>
      </c>
      <c r="H94" s="63">
        <f>MAX(G94,-0.12*F94)</f>
        <v>-0.00444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-2.272947E-5</v>
      </c>
      <c r="S94" s="60">
        <f>MIN($S$6/100*F94,150)</f>
        <v>0.6012</v>
      </c>
      <c r="T94" s="60">
        <f>MIN($T$6/100*F94,200)</f>
        <v>0.7514999999999999</v>
      </c>
      <c r="U94" s="60">
        <f>MIN($U$6/100*F94,250)</f>
        <v>1.002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-2.272947E-5</v>
      </c>
      <c r="AB94" s="75" t="str">
        <f>IF(AA94&gt;=0,AA94,"")</f>
        <v/>
      </c>
      <c r="AC94" s="76">
        <f>IF(AA94&lt;0,AA94,"")</f>
        <v>-2.272947E-5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102.38</v>
      </c>
      <c r="F95" s="61">
        <v>5.01</v>
      </c>
      <c r="G95" s="74">
        <v>0.00328</v>
      </c>
      <c r="H95" s="63">
        <f>MAX(G95,-0.12*F95)</f>
        <v>0.00328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8.395159999999999E-6</v>
      </c>
      <c r="S95" s="60">
        <f>MIN($S$6/100*F95,150)</f>
        <v>0.6012</v>
      </c>
      <c r="T95" s="60">
        <f>MIN($T$6/100*F95,200)</f>
        <v>0.7514999999999999</v>
      </c>
      <c r="U95" s="60">
        <f>MIN($U$6/100*F95,250)</f>
        <v>1.002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8.395159999999999E-6</v>
      </c>
      <c r="AB95" s="75">
        <f>IF(AA95&gt;=0,AA95,"")</f>
        <v>8.395159999999999E-6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289.96</v>
      </c>
      <c r="F96" s="61">
        <v>5.01</v>
      </c>
      <c r="G96" s="74">
        <v>0.008789999999999999</v>
      </c>
      <c r="H96" s="63">
        <f>MAX(G96,-0.12*F96)</f>
        <v>0.008789999999999999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6.371870999999998E-5</v>
      </c>
      <c r="S96" s="60">
        <f>MIN($S$6/100*F96,150)</f>
        <v>0.6012</v>
      </c>
      <c r="T96" s="60">
        <f>MIN($T$6/100*F96,200)</f>
        <v>0.7514999999999999</v>
      </c>
      <c r="U96" s="60">
        <f>MIN($U$6/100*F96,250)</f>
        <v>1.002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6.371870999999998E-5</v>
      </c>
      <c r="AB96" s="75">
        <f>IF(AA96&gt;=0,AA96,"")</f>
        <v>6.371870999999998E-5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357.97</v>
      </c>
      <c r="F97" s="61">
        <v>5.01</v>
      </c>
      <c r="G97" s="74">
        <v>0.00767</v>
      </c>
      <c r="H97" s="63">
        <f>MAX(G97,-0.12*F97)</f>
        <v>0.00767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6.86407475E-5</v>
      </c>
      <c r="S97" s="60">
        <f>MIN($S$6/100*F97,150)</f>
        <v>0.6012</v>
      </c>
      <c r="T97" s="60">
        <f>MIN($T$6/100*F97,200)</f>
        <v>0.7514999999999999</v>
      </c>
      <c r="U97" s="60">
        <f>MIN($U$6/100*F97,250)</f>
        <v>1.002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6.86407475E-5</v>
      </c>
      <c r="AB97" s="75">
        <f>IF(AA97&gt;=0,AA97,"")</f>
        <v>6.86407475E-5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289.96</v>
      </c>
      <c r="F98" s="61">
        <v>5.01</v>
      </c>
      <c r="G98" s="74">
        <v>-0.00114</v>
      </c>
      <c r="H98" s="63">
        <f>MAX(G98,-0.12*F98)</f>
        <v>-0.00114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-8.26386E-6</v>
      </c>
      <c r="S98" s="60">
        <f>MIN($S$6/100*F98,150)</f>
        <v>0.6012</v>
      </c>
      <c r="T98" s="60">
        <f>MIN($T$6/100*F98,200)</f>
        <v>0.7514999999999999</v>
      </c>
      <c r="U98" s="60">
        <f>MIN($U$6/100*F98,250)</f>
        <v>1.002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-8.26386E-6</v>
      </c>
      <c r="AB98" s="75" t="str">
        <f>IF(AA98&gt;=0,AA98,"")</f>
        <v/>
      </c>
      <c r="AC98" s="76">
        <f>IF(AA98&lt;0,AA98,"")</f>
        <v>-8.26386E-6</v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357.97</v>
      </c>
      <c r="F99" s="61">
        <v>5.01</v>
      </c>
      <c r="G99" s="74">
        <v>0.00437</v>
      </c>
      <c r="H99" s="63">
        <f>MAX(G99,-0.12*F99)</f>
        <v>0.00437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3.91082225E-5</v>
      </c>
      <c r="S99" s="60">
        <f>MIN($S$6/100*F99,150)</f>
        <v>0.6012</v>
      </c>
      <c r="T99" s="60">
        <f>MIN($T$6/100*F99,200)</f>
        <v>0.7514999999999999</v>
      </c>
      <c r="U99" s="60">
        <f>MIN($U$6/100*F99,250)</f>
        <v>1.002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3.91082225E-5</v>
      </c>
      <c r="AB99" s="75">
        <f>IF(AA99&gt;=0,AA99,"")</f>
        <v>3.91082225E-5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323.97</v>
      </c>
      <c r="F100" s="61">
        <v>5.01</v>
      </c>
      <c r="G100" s="74">
        <v>0.00106</v>
      </c>
      <c r="H100" s="63">
        <f>MAX(G100,-0.12*F100)</f>
        <v>0.00106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8.585205000000001E-6</v>
      </c>
      <c r="S100" s="60">
        <f>MIN($S$6/100*F100,150)</f>
        <v>0.6012</v>
      </c>
      <c r="T100" s="60">
        <f>MIN($T$6/100*F100,200)</f>
        <v>0.7514999999999999</v>
      </c>
      <c r="U100" s="60">
        <f>MIN($U$6/100*F100,250)</f>
        <v>1.002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8.585205000000001E-6</v>
      </c>
      <c r="AB100" s="75">
        <f>IF(AA100&gt;=0,AA100,"")</f>
        <v>8.585205000000001E-6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49.97</v>
      </c>
      <c r="D101" s="73">
        <f>ROUND(C101,2)</f>
        <v>49.97</v>
      </c>
      <c r="E101" s="60">
        <v>357.97</v>
      </c>
      <c r="F101" s="61">
        <v>5.01</v>
      </c>
      <c r="G101" s="74">
        <v>0.01428</v>
      </c>
      <c r="H101" s="63">
        <f>MAX(G101,-0.12*F101)</f>
        <v>0.01428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0.00012779529</v>
      </c>
      <c r="S101" s="60">
        <f>MIN($S$6/100*F101,150)</f>
        <v>0.6012</v>
      </c>
      <c r="T101" s="60">
        <f>MIN($T$6/100*F101,200)</f>
        <v>0.7514999999999999</v>
      </c>
      <c r="U101" s="60">
        <f>MIN($U$6/100*F101,250)</f>
        <v>1.002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0.00012779529</v>
      </c>
      <c r="AB101" s="75">
        <f>IF(AA101&gt;=0,AA101,"")</f>
        <v>0.00012779529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425.97</v>
      </c>
      <c r="F102" s="61">
        <v>5.01</v>
      </c>
      <c r="G102" s="74">
        <v>0.01686</v>
      </c>
      <c r="H102" s="63">
        <f>MAX(G102,-0.12*F102)</f>
        <v>0.01686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0.000179546355</v>
      </c>
      <c r="S102" s="60">
        <f>MIN($S$6/100*F102,150)</f>
        <v>0.6012</v>
      </c>
      <c r="T102" s="60">
        <f>MIN($T$6/100*F102,200)</f>
        <v>0.7514999999999999</v>
      </c>
      <c r="U102" s="60">
        <f>MIN($U$6/100*F102,250)</f>
        <v>1.002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0.000179546355</v>
      </c>
      <c r="AB102" s="75">
        <f>IF(AA102&gt;=0,AA102,"")</f>
        <v>0.000179546355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49.91</v>
      </c>
      <c r="D103" s="98">
        <f>ROUND(C103,2)</f>
        <v>49.91</v>
      </c>
      <c r="E103" s="99">
        <v>561.98</v>
      </c>
      <c r="F103" s="61">
        <v>5.01</v>
      </c>
      <c r="G103" s="100">
        <v>0.02457</v>
      </c>
      <c r="H103" s="101">
        <f>MAX(G103,-0.12*F103)</f>
        <v>0.02457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0.000345196215</v>
      </c>
      <c r="S103" s="105">
        <f>MIN($S$6/100*F103,150)</f>
        <v>0.6012</v>
      </c>
      <c r="T103" s="105">
        <f>MIN($T$6/100*F103,200)</f>
        <v>0.7514999999999999</v>
      </c>
      <c r="U103" s="105">
        <f>MIN($U$6/100*F103,250)</f>
        <v>1.002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0.000345196215</v>
      </c>
      <c r="AB103" s="107">
        <f>IF(AA103&gt;=0,AA103,"")</f>
        <v>0.000345196215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49.95822916666666</v>
      </c>
      <c r="D104" s="110">
        <f>ROUND(C104,2)</f>
        <v>49.96</v>
      </c>
      <c r="E104" s="111">
        <f>AVERAGE(E6:E103)</f>
        <v>386.2137500000001</v>
      </c>
      <c r="F104" s="111">
        <f>AVERAGE(F6:F103)</f>
        <v>4.899999999999996</v>
      </c>
      <c r="G104" s="112">
        <f>SUM(G8:G103)/4</f>
        <v>3.130982499999999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0.09922762717249999</v>
      </c>
      <c r="S104" s="113"/>
      <c r="T104" s="113"/>
      <c r="U104" s="113"/>
      <c r="V104" s="113"/>
      <c r="W104" s="113"/>
      <c r="X104" s="113"/>
      <c r="Y104" s="114">
        <f>SUM(Y8:Y103)</f>
        <v>0.02606587767</v>
      </c>
      <c r="Z104" s="114">
        <f>SUM(Z8:Z103)</f>
        <v>0</v>
      </c>
      <c r="AA104" s="115">
        <f>SUM(AA8:AA103)</f>
        <v>0.1252935048425</v>
      </c>
      <c r="AB104" s="116">
        <f>SUM(AB8:AB103)</f>
        <v>0.1303789208275</v>
      </c>
      <c r="AC104" s="117">
        <f>SUM(AC8:AC103)</f>
        <v>-0.005085415984999999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0.0198455254345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0.1252935048425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51.1924</v>
      </c>
      <c r="AH152" s="86">
        <f>MIN(AG152,$C$2)</f>
        <v>51.1924</v>
      </c>
    </row>
    <row r="153" spans="1:37" customHeight="1" ht="16">
      <c r="AE153" s="16"/>
      <c r="AF153" s="133">
        <f>ROUND((AF152-0.01),2)</f>
        <v>50.03</v>
      </c>
      <c r="AG153" s="134">
        <f>2*$A$2/5</f>
        <v>102.3848</v>
      </c>
      <c r="AH153" s="86">
        <f>MIN(AG153,$C$2)</f>
        <v>102.3848</v>
      </c>
    </row>
    <row r="154" spans="1:37" customHeight="1" ht="16">
      <c r="AE154" s="16"/>
      <c r="AF154" s="133">
        <f>ROUND((AF153-0.01),2)</f>
        <v>50.02</v>
      </c>
      <c r="AG154" s="134">
        <f>3*$A$2/5</f>
        <v>153.5772</v>
      </c>
      <c r="AH154" s="86">
        <f>MIN(AG154,$C$2)</f>
        <v>153.5772</v>
      </c>
    </row>
    <row r="155" spans="1:37" customHeight="1" ht="16">
      <c r="AE155" s="16"/>
      <c r="AF155" s="133">
        <f>ROUND((AF154-0.01),2)</f>
        <v>50.01</v>
      </c>
      <c r="AG155" s="134">
        <f>4*$A$2/5</f>
        <v>204.7696</v>
      </c>
      <c r="AH155" s="86">
        <f>MIN(AG155,$C$2)</f>
        <v>204.7696</v>
      </c>
    </row>
    <row r="156" spans="1:37" customHeight="1" ht="16">
      <c r="AE156" s="16"/>
      <c r="AF156" s="133">
        <f>ROUND((AF155-0.01),2)</f>
        <v>50</v>
      </c>
      <c r="AG156" s="134">
        <f>5*$A$2/5</f>
        <v>255.962</v>
      </c>
      <c r="AH156" s="86">
        <f>MIN(AG156,$C$2)</f>
        <v>255.962</v>
      </c>
    </row>
    <row r="157" spans="1:37" customHeight="1" ht="16">
      <c r="AE157" s="16"/>
      <c r="AF157" s="133">
        <f>ROUND((AF156-0.01),2)</f>
        <v>49.99</v>
      </c>
      <c r="AG157" s="134">
        <f>50+15*$A$2/16</f>
        <v>289.964375</v>
      </c>
      <c r="AH157" s="86">
        <f>MIN(AG157,$C$2)</f>
        <v>289.964375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323.96675</v>
      </c>
      <c r="AH158" s="86">
        <f>MIN(AG158,$C$2)</f>
        <v>323.96675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357.969125</v>
      </c>
      <c r="AH159" s="86">
        <f>MIN(AG159,$C$2)</f>
        <v>357.969125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391.9715</v>
      </c>
      <c r="AH160" s="86">
        <f>MIN(AG160,$C$2)</f>
        <v>391.9715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425.973875</v>
      </c>
      <c r="AH161" s="86">
        <f>MIN(AG161,$C$2)</f>
        <v>425.973875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459.97625</v>
      </c>
      <c r="AH162" s="86">
        <f>MIN(AG162,$C$2)</f>
        <v>459.97625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493.978625</v>
      </c>
      <c r="AH163" s="86">
        <f>MIN(AG163,$C$2)</f>
        <v>493.978625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527.981</v>
      </c>
      <c r="AH164" s="135">
        <f>MIN(AG164,$C$2)</f>
        <v>527.981</v>
      </c>
    </row>
    <row r="165" spans="1:37" customHeight="1" ht="15">
      <c r="AE165" s="16"/>
      <c r="AF165" s="133">
        <f>ROUND((AF164-0.01),2)</f>
        <v>49.91</v>
      </c>
      <c r="AG165" s="134">
        <f>450+7*$A$2/16</f>
        <v>561.983375</v>
      </c>
      <c r="AH165" s="135">
        <f>MIN(AG165,$C$2)</f>
        <v>561.983375</v>
      </c>
    </row>
    <row r="166" spans="1:37" customHeight="1" ht="15">
      <c r="AE166" s="16"/>
      <c r="AF166" s="133">
        <f>ROUND((AF165-0.01),2)</f>
        <v>49.9</v>
      </c>
      <c r="AG166" s="134">
        <f>500+6*$A$2/16</f>
        <v>595.9857500000001</v>
      </c>
      <c r="AH166" s="135">
        <f>MIN(AG166,$C$2)</f>
        <v>595.9857500000001</v>
      </c>
    </row>
    <row r="167" spans="1:37" customHeight="1" ht="15">
      <c r="AE167" s="16"/>
      <c r="AF167" s="133">
        <f>ROUND((AF166-0.01),2)</f>
        <v>49.89</v>
      </c>
      <c r="AG167" s="134">
        <f>550+5*$A$2/16</f>
        <v>629.988125</v>
      </c>
      <c r="AH167" s="135">
        <f>MIN(AG167,$C$2)</f>
        <v>629.988125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663.9905</v>
      </c>
      <c r="AH168" s="135">
        <f>MIN(AG168,$C$2)</f>
        <v>663.9905</v>
      </c>
    </row>
    <row r="169" spans="1:37" customHeight="1" ht="15">
      <c r="AE169" s="16"/>
      <c r="AF169" s="133">
        <f>ROUND((AF168-0.01),2)</f>
        <v>49.87</v>
      </c>
      <c r="AG169" s="134">
        <f>650+3*$A$2/16</f>
        <v>697.992875</v>
      </c>
      <c r="AH169" s="135">
        <f>MIN(AG169,$C$2)</f>
        <v>697.992875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731.9952499999999</v>
      </c>
      <c r="AH170" s="135">
        <f>MIN(AG170,$C$2)</f>
        <v>731.9952499999999</v>
      </c>
    </row>
    <row r="171" spans="1:37" customHeight="1" ht="15">
      <c r="AE171" s="16"/>
      <c r="AF171" s="133">
        <f>ROUND((AF170-0.01),2)</f>
        <v>49.85</v>
      </c>
      <c r="AG171" s="134">
        <f>750+1*$A$2/16</f>
        <v>765.997625</v>
      </c>
      <c r="AH171" s="135">
        <f>MIN(AG171,$C$2)</f>
        <v>765.997625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0.09582547968250002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294.842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0.5649999999999999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49.83</v>
      </c>
      <c r="D8" s="59">
        <f>ROUND(C8,2)</f>
        <v>49.83</v>
      </c>
      <c r="E8" s="60">
        <v>800</v>
      </c>
      <c r="F8" s="61">
        <v>5.029999999999999</v>
      </c>
      <c r="G8" s="62">
        <v>0.04861</v>
      </c>
      <c r="H8" s="63">
        <f>MAX(G8,-0.12*F8)</f>
        <v>0.04861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0.0009722</v>
      </c>
      <c r="S8" s="60">
        <f>MIN($S$6/100*F8,150)</f>
        <v>0.6035999999999999</v>
      </c>
      <c r="T8" s="60">
        <f>MIN($T$6/100*F8,200)</f>
        <v>0.7544999999999998</v>
      </c>
      <c r="U8" s="60">
        <f>MIN($U$6/100*F8,250)</f>
        <v>1.006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0.0009722</v>
      </c>
      <c r="Z8" s="138">
        <f>IF(AND(C8&gt;=50.1,G8&lt;0),($A$2)*ABS(G8)/40000,0)</f>
        <v>0</v>
      </c>
      <c r="AA8" s="67">
        <f>R8+Y8+Z8</f>
        <v>0.0019444</v>
      </c>
      <c r="AB8" s="64">
        <f>IF(AA8&gt;=0,AA8,"")</f>
        <v>0.0019444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49.85</v>
      </c>
      <c r="D9" s="73">
        <f>ROUND(C9,2)</f>
        <v>49.85</v>
      </c>
      <c r="E9" s="60">
        <v>768.4299999999999</v>
      </c>
      <c r="F9" s="61">
        <v>5.029999999999999</v>
      </c>
      <c r="G9" s="74">
        <v>0.05853</v>
      </c>
      <c r="H9" s="63">
        <f>MAX(G9,-0.12*F9)</f>
        <v>0.05853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0.0011244051975</v>
      </c>
      <c r="S9" s="60">
        <f>MIN($S$6/100*F9,150)</f>
        <v>0.6035999999999999</v>
      </c>
      <c r="T9" s="60">
        <f>MIN($T$6/100*F9,200)</f>
        <v>0.7544999999999998</v>
      </c>
      <c r="U9" s="60">
        <f>MIN($U$6/100*F9,250)</f>
        <v>1.006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0.0011244051975</v>
      </c>
      <c r="AB9" s="139">
        <f>IF(AA9&gt;=0,AA9,"")</f>
        <v>0.0011244051975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49.94</v>
      </c>
      <c r="D10" s="73">
        <f>ROUND(C10,2)</f>
        <v>49.94</v>
      </c>
      <c r="E10" s="60">
        <v>484.28</v>
      </c>
      <c r="F10" s="61">
        <v>5.029999999999999</v>
      </c>
      <c r="G10" s="74">
        <v>0.12609</v>
      </c>
      <c r="H10" s="63">
        <f>MAX(G10,-0.12*F10)</f>
        <v>0.12609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0.00152657163</v>
      </c>
      <c r="S10" s="60">
        <f>MIN($S$6/100*F10,150)</f>
        <v>0.6035999999999999</v>
      </c>
      <c r="T10" s="60">
        <f>MIN($T$6/100*F10,200)</f>
        <v>0.7544999999999998</v>
      </c>
      <c r="U10" s="60">
        <f>MIN($U$6/100*F10,250)</f>
        <v>1.006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0.00152657163</v>
      </c>
      <c r="AB10" s="139">
        <f>IF(AA10&gt;=0,AA10,"")</f>
        <v>0.00152657163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49.97</v>
      </c>
      <c r="D11" s="73">
        <f>ROUND(C11,2)</f>
        <v>49.97</v>
      </c>
      <c r="E11" s="60">
        <v>389.56</v>
      </c>
      <c r="F11" s="61">
        <v>5.029999999999999</v>
      </c>
      <c r="G11" s="74">
        <v>0.10848</v>
      </c>
      <c r="H11" s="63">
        <f>MAX(G11,-0.12*F11)</f>
        <v>0.10848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0.00105648672</v>
      </c>
      <c r="S11" s="60">
        <f>MIN($S$6/100*F11,150)</f>
        <v>0.6035999999999999</v>
      </c>
      <c r="T11" s="60">
        <f>MIN($T$6/100*F11,200)</f>
        <v>0.7544999999999998</v>
      </c>
      <c r="U11" s="60">
        <f>MIN($U$6/100*F11,250)</f>
        <v>1.006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0.00105648672</v>
      </c>
      <c r="AB11" s="139">
        <f>IF(AA11&gt;=0,AA11,"")</f>
        <v>0.00105648672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389.56</v>
      </c>
      <c r="F12" s="61">
        <v>5.029999999999999</v>
      </c>
      <c r="G12" s="74">
        <v>0.11361</v>
      </c>
      <c r="H12" s="63">
        <f>MAX(G12,-0.12*F12)</f>
        <v>0.11361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0.00110644779</v>
      </c>
      <c r="S12" s="60">
        <f>MIN($S$6/100*F12,150)</f>
        <v>0.6035999999999999</v>
      </c>
      <c r="T12" s="60">
        <f>MIN($T$6/100*F12,200)</f>
        <v>0.7544999999999998</v>
      </c>
      <c r="U12" s="60">
        <f>MIN($U$6/100*F12,250)</f>
        <v>1.006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0.00110644779</v>
      </c>
      <c r="AB12" s="139">
        <f>IF(AA12&gt;=0,AA12,"")</f>
        <v>0.00110644779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326.41</v>
      </c>
      <c r="F13" s="61">
        <v>5.029999999999999</v>
      </c>
      <c r="G13" s="74">
        <v>0.12059</v>
      </c>
      <c r="H13" s="63">
        <f>MAX(G13,-0.12*F13)</f>
        <v>0.12059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0.0009840445475000001</v>
      </c>
      <c r="S13" s="60">
        <f>MIN($S$6/100*F13,150)</f>
        <v>0.6035999999999999</v>
      </c>
      <c r="T13" s="60">
        <f>MIN($T$6/100*F13,200)</f>
        <v>0.7544999999999998</v>
      </c>
      <c r="U13" s="60">
        <f>MIN($U$6/100*F13,250)</f>
        <v>1.006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0.0009840445475000001</v>
      </c>
      <c r="AB13" s="139">
        <f>IF(AA13&gt;=0,AA13,"")</f>
        <v>0.0009840445475000001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50.01</v>
      </c>
      <c r="D14" s="73">
        <f>ROUND(C14,2)</f>
        <v>50.01</v>
      </c>
      <c r="E14" s="60">
        <v>235.87</v>
      </c>
      <c r="F14" s="61">
        <v>5.029999999999999</v>
      </c>
      <c r="G14" s="74">
        <v>0.11399</v>
      </c>
      <c r="H14" s="63">
        <f>MAX(G14,-0.12*F14)</f>
        <v>0.11399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0.0006721705325</v>
      </c>
      <c r="S14" s="60">
        <f>MIN($S$6/100*F14,150)</f>
        <v>0.6035999999999999</v>
      </c>
      <c r="T14" s="60">
        <f>MIN($T$6/100*F14,200)</f>
        <v>0.7544999999999998</v>
      </c>
      <c r="U14" s="60">
        <f>MIN($U$6/100*F14,250)</f>
        <v>1.006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0.0006721705325</v>
      </c>
      <c r="AB14" s="139">
        <f>IF(AA14&gt;=0,AA14,"")</f>
        <v>0.0006721705325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326.41</v>
      </c>
      <c r="F15" s="61">
        <v>5.029999999999999</v>
      </c>
      <c r="G15" s="74">
        <v>0.12867</v>
      </c>
      <c r="H15" s="63">
        <f>MAX(G15,-0.12*F15)</f>
        <v>0.12867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0.0010499793675</v>
      </c>
      <c r="S15" s="60">
        <f>MIN($S$6/100*F15,150)</f>
        <v>0.6035999999999999</v>
      </c>
      <c r="T15" s="60">
        <f>MIN($T$6/100*F15,200)</f>
        <v>0.7544999999999998</v>
      </c>
      <c r="U15" s="60">
        <f>MIN($U$6/100*F15,250)</f>
        <v>1.006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0.0010499793675</v>
      </c>
      <c r="AB15" s="139">
        <f>IF(AA15&gt;=0,AA15,"")</f>
        <v>0.0010499793675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357.99</v>
      </c>
      <c r="F16" s="61">
        <v>5.029999999999999</v>
      </c>
      <c r="G16" s="74">
        <v>0.12097</v>
      </c>
      <c r="H16" s="63">
        <f>MAX(G16,-0.12*F16)</f>
        <v>0.12097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0.0010826512575</v>
      </c>
      <c r="S16" s="60">
        <f>MIN($S$6/100*F16,150)</f>
        <v>0.6035999999999999</v>
      </c>
      <c r="T16" s="60">
        <f>MIN($T$6/100*F16,200)</f>
        <v>0.7544999999999998</v>
      </c>
      <c r="U16" s="60">
        <f>MIN($U$6/100*F16,250)</f>
        <v>1.006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0.0010826512575</v>
      </c>
      <c r="AB16" s="139">
        <f>IF(AA16&gt;=0,AA16,"")</f>
        <v>0.0010826512575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49.97</v>
      </c>
      <c r="D17" s="73">
        <f>ROUND(C17,2)</f>
        <v>49.97</v>
      </c>
      <c r="E17" s="60">
        <v>389.56</v>
      </c>
      <c r="F17" s="61">
        <v>5.029999999999999</v>
      </c>
      <c r="G17" s="74">
        <v>0.11434</v>
      </c>
      <c r="H17" s="63">
        <f>MAX(G17,-0.12*F17)</f>
        <v>0.11434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0.00111355726</v>
      </c>
      <c r="S17" s="60">
        <f>MIN($S$6/100*F17,150)</f>
        <v>0.6035999999999999</v>
      </c>
      <c r="T17" s="60">
        <f>MIN($T$6/100*F17,200)</f>
        <v>0.7544999999999998</v>
      </c>
      <c r="U17" s="60">
        <f>MIN($U$6/100*F17,250)</f>
        <v>1.006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0.00111355726</v>
      </c>
      <c r="AB17" s="139">
        <f>IF(AA17&gt;=0,AA17,"")</f>
        <v>0.00111355726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389.56</v>
      </c>
      <c r="F18" s="61">
        <v>5.029999999999999</v>
      </c>
      <c r="G18" s="74">
        <v>0.11178</v>
      </c>
      <c r="H18" s="63">
        <f>MAX(G18,-0.12*F18)</f>
        <v>0.11178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0.00108862542</v>
      </c>
      <c r="S18" s="60">
        <f>MIN($S$6/100*F18,150)</f>
        <v>0.6035999999999999</v>
      </c>
      <c r="T18" s="60">
        <f>MIN($T$6/100*F18,200)</f>
        <v>0.7544999999999998</v>
      </c>
      <c r="U18" s="60">
        <f>MIN($U$6/100*F18,250)</f>
        <v>1.006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0.00108862542</v>
      </c>
      <c r="AB18" s="139">
        <f>IF(AA18&gt;=0,AA18,"")</f>
        <v>0.00108862542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357.99</v>
      </c>
      <c r="F19" s="61">
        <v>5.029999999999999</v>
      </c>
      <c r="G19" s="74">
        <v>0.12427</v>
      </c>
      <c r="H19" s="63">
        <f>MAX(G19,-0.12*F19)</f>
        <v>0.12427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0.0011121854325</v>
      </c>
      <c r="S19" s="60">
        <f>MIN($S$6/100*F19,150)</f>
        <v>0.6035999999999999</v>
      </c>
      <c r="T19" s="60">
        <f>MIN($T$6/100*F19,200)</f>
        <v>0.7544999999999998</v>
      </c>
      <c r="U19" s="60">
        <f>MIN($U$6/100*F19,250)</f>
        <v>1.006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0.0011121854325</v>
      </c>
      <c r="AB19" s="139">
        <f>IF(AA19&gt;=0,AA19,"")</f>
        <v>0.0011121854325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389.56</v>
      </c>
      <c r="F20" s="61">
        <v>4.88</v>
      </c>
      <c r="G20" s="74">
        <v>0.04515</v>
      </c>
      <c r="H20" s="63">
        <f>MAX(G20,-0.12*F20)</f>
        <v>0.04515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0.00043971585</v>
      </c>
      <c r="S20" s="60">
        <f>MIN($S$6/100*F20,150)</f>
        <v>0.5856</v>
      </c>
      <c r="T20" s="60">
        <f>MIN($T$6/100*F20,200)</f>
        <v>0.732</v>
      </c>
      <c r="U20" s="60">
        <f>MIN($U$6/100*F20,250)</f>
        <v>0.976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0.00043971585</v>
      </c>
      <c r="AB20" s="139">
        <f>IF(AA20&gt;=0,AA20,"")</f>
        <v>0.00043971585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49.92</v>
      </c>
      <c r="D21" s="73">
        <f>ROUND(C21,2)</f>
        <v>49.92</v>
      </c>
      <c r="E21" s="60">
        <v>547.42</v>
      </c>
      <c r="F21" s="61">
        <v>4.88</v>
      </c>
      <c r="G21" s="74">
        <v>0.02973</v>
      </c>
      <c r="H21" s="63">
        <f>MAX(G21,-0.12*F21)</f>
        <v>0.02973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0.0004068699149999999</v>
      </c>
      <c r="S21" s="60">
        <f>MIN($S$6/100*F21,150)</f>
        <v>0.5856</v>
      </c>
      <c r="T21" s="60">
        <f>MIN($T$6/100*F21,200)</f>
        <v>0.732</v>
      </c>
      <c r="U21" s="60">
        <f>MIN($U$6/100*F21,250)</f>
        <v>0.976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0.0004068699149999999</v>
      </c>
      <c r="AB21" s="139">
        <f>IF(AA21&gt;=0,AA21,"")</f>
        <v>0.0004068699149999999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49.92</v>
      </c>
      <c r="D22" s="73">
        <f>ROUND(C22,2)</f>
        <v>49.92</v>
      </c>
      <c r="E22" s="60">
        <v>547.42</v>
      </c>
      <c r="F22" s="61">
        <v>4.88</v>
      </c>
      <c r="G22" s="74">
        <v>0.02017</v>
      </c>
      <c r="H22" s="63">
        <f>MAX(G22,-0.12*F22)</f>
        <v>0.02017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0.000276036535</v>
      </c>
      <c r="S22" s="60">
        <f>MIN($S$6/100*F22,150)</f>
        <v>0.5856</v>
      </c>
      <c r="T22" s="60">
        <f>MIN($T$6/100*F22,200)</f>
        <v>0.732</v>
      </c>
      <c r="U22" s="60">
        <f>MIN($U$6/100*F22,250)</f>
        <v>0.976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0.000276036535</v>
      </c>
      <c r="AB22" s="139">
        <f>IF(AA22&gt;=0,AA22,"")</f>
        <v>0.000276036535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49.95</v>
      </c>
      <c r="D23" s="73">
        <f>ROUND(C23,2)</f>
        <v>49.95</v>
      </c>
      <c r="E23" s="60">
        <v>452.7</v>
      </c>
      <c r="F23" s="61">
        <v>4.88</v>
      </c>
      <c r="G23" s="74">
        <v>0.00475</v>
      </c>
      <c r="H23" s="63">
        <f>MAX(G23,-0.12*F23)</f>
        <v>0.00475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5.3758125E-5</v>
      </c>
      <c r="S23" s="60">
        <f>MIN($S$6/100*F23,150)</f>
        <v>0.5856</v>
      </c>
      <c r="T23" s="60">
        <f>MIN($T$6/100*F23,200)</f>
        <v>0.732</v>
      </c>
      <c r="U23" s="60">
        <f>MIN($U$6/100*F23,250)</f>
        <v>0.976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5.3758125E-5</v>
      </c>
      <c r="AB23" s="139">
        <f>IF(AA23&gt;=0,AA23,"")</f>
        <v>5.3758125E-5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326.41</v>
      </c>
      <c r="F24" s="61">
        <v>4.88</v>
      </c>
      <c r="G24" s="74">
        <v>0.01026</v>
      </c>
      <c r="H24" s="63">
        <f>MAX(G24,-0.12*F24)</f>
        <v>0.01026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8.3724165E-5</v>
      </c>
      <c r="S24" s="60">
        <f>MIN($S$6/100*F24,150)</f>
        <v>0.5856</v>
      </c>
      <c r="T24" s="60">
        <f>MIN($T$6/100*F24,200)</f>
        <v>0.732</v>
      </c>
      <c r="U24" s="60">
        <f>MIN($U$6/100*F24,250)</f>
        <v>0.976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8.3724165E-5</v>
      </c>
      <c r="AB24" s="139">
        <f>IF(AA24&gt;=0,AA24,"")</f>
        <v>8.3724165E-5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357.99</v>
      </c>
      <c r="F25" s="61">
        <v>4.88</v>
      </c>
      <c r="G25" s="74">
        <v>0.00843</v>
      </c>
      <c r="H25" s="63">
        <f>MAX(G25,-0.12*F25)</f>
        <v>0.00843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7.54463925E-5</v>
      </c>
      <c r="S25" s="60">
        <f>MIN($S$6/100*F25,150)</f>
        <v>0.5856</v>
      </c>
      <c r="T25" s="60">
        <f>MIN($T$6/100*F25,200)</f>
        <v>0.732</v>
      </c>
      <c r="U25" s="60">
        <f>MIN($U$6/100*F25,250)</f>
        <v>0.976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7.54463925E-5</v>
      </c>
      <c r="AB25" s="139">
        <f>IF(AA25&gt;=0,AA25,"")</f>
        <v>7.54463925E-5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294.84</v>
      </c>
      <c r="F26" s="61">
        <v>4.88</v>
      </c>
      <c r="G26" s="74">
        <v>-0.01803</v>
      </c>
      <c r="H26" s="63">
        <f>MAX(G26,-0.12*F26)</f>
        <v>-0.01803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-0.00013289913</v>
      </c>
      <c r="S26" s="60">
        <f>MIN($S$6/100*F26,150)</f>
        <v>0.5856</v>
      </c>
      <c r="T26" s="60">
        <f>MIN($T$6/100*F26,200)</f>
        <v>0.732</v>
      </c>
      <c r="U26" s="60">
        <f>MIN($U$6/100*F26,250)</f>
        <v>0.976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-0.00013289913</v>
      </c>
      <c r="AB26" s="139" t="str">
        <f>IF(AA26&gt;=0,AA26,"")</f>
        <v/>
      </c>
      <c r="AC26" s="76">
        <f>IF(AA26&lt;0,AA26,"")</f>
        <v>-0.00013289913</v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49.93</v>
      </c>
      <c r="D27" s="73">
        <f>ROUND(C27,2)</f>
        <v>49.93</v>
      </c>
      <c r="E27" s="60">
        <v>515.85</v>
      </c>
      <c r="F27" s="61">
        <v>4.88</v>
      </c>
      <c r="G27" s="74">
        <v>0.00181</v>
      </c>
      <c r="H27" s="63">
        <f>MAX(G27,-0.12*F27)</f>
        <v>0.00181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2.33422125E-5</v>
      </c>
      <c r="S27" s="60">
        <f>MIN($S$6/100*F27,150)</f>
        <v>0.5856</v>
      </c>
      <c r="T27" s="60">
        <f>MIN($T$6/100*F27,200)</f>
        <v>0.732</v>
      </c>
      <c r="U27" s="60">
        <f>MIN($U$6/100*F27,250)</f>
        <v>0.976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2.33422125E-5</v>
      </c>
      <c r="AB27" s="139">
        <f>IF(AA27&gt;=0,AA27,"")</f>
        <v>2.33422125E-5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49.92</v>
      </c>
      <c r="D28" s="73">
        <f>ROUND(C28,2)</f>
        <v>49.92</v>
      </c>
      <c r="E28" s="60">
        <v>547.42</v>
      </c>
      <c r="F28" s="61">
        <v>4.88</v>
      </c>
      <c r="G28" s="74">
        <v>0.009520000000000001</v>
      </c>
      <c r="H28" s="63">
        <f>MAX(G28,-0.12*F28)</f>
        <v>0.009520000000000001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0.00013028596</v>
      </c>
      <c r="S28" s="60">
        <f>MIN($S$6/100*F28,150)</f>
        <v>0.5856</v>
      </c>
      <c r="T28" s="60">
        <f>MIN($T$6/100*F28,200)</f>
        <v>0.732</v>
      </c>
      <c r="U28" s="60">
        <f>MIN($U$6/100*F28,250)</f>
        <v>0.976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0.00013028596</v>
      </c>
      <c r="AB28" s="139">
        <f>IF(AA28&gt;=0,AA28,"")</f>
        <v>0.00013028596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49.89</v>
      </c>
      <c r="D29" s="73">
        <f>ROUND(C29,2)</f>
        <v>49.89</v>
      </c>
      <c r="E29" s="60">
        <v>642.14</v>
      </c>
      <c r="F29" s="61">
        <v>4.88</v>
      </c>
      <c r="G29" s="74">
        <v>0.01283</v>
      </c>
      <c r="H29" s="63">
        <f>MAX(G29,-0.12*F29)</f>
        <v>0.01283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0.000205966405</v>
      </c>
      <c r="S29" s="60">
        <f>MIN($S$6/100*F29,150)</f>
        <v>0.5856</v>
      </c>
      <c r="T29" s="60">
        <f>MIN($T$6/100*F29,200)</f>
        <v>0.732</v>
      </c>
      <c r="U29" s="60">
        <f>MIN($U$6/100*F29,250)</f>
        <v>0.976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0.000205966405</v>
      </c>
      <c r="AB29" s="139">
        <f>IF(AA29&gt;=0,AA29,"")</f>
        <v>0.000205966405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49.92</v>
      </c>
      <c r="D30" s="73">
        <f>ROUND(C30,2)</f>
        <v>49.92</v>
      </c>
      <c r="E30" s="60">
        <v>547.42</v>
      </c>
      <c r="F30" s="61">
        <v>4.88</v>
      </c>
      <c r="G30" s="74">
        <v>0.04293</v>
      </c>
      <c r="H30" s="63">
        <f>MAX(G30,-0.12*F30)</f>
        <v>0.04293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0.000587518515</v>
      </c>
      <c r="S30" s="60">
        <f>MIN($S$6/100*F30,150)</f>
        <v>0.5856</v>
      </c>
      <c r="T30" s="60">
        <f>MIN($T$6/100*F30,200)</f>
        <v>0.732</v>
      </c>
      <c r="U30" s="60">
        <f>MIN($U$6/100*F30,250)</f>
        <v>0.976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0.000587518515</v>
      </c>
      <c r="AB30" s="139">
        <f>IF(AA30&gt;=0,AA30,"")</f>
        <v>0.000587518515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49.84</v>
      </c>
      <c r="D31" s="73">
        <f>ROUND(C31,2)</f>
        <v>49.84</v>
      </c>
      <c r="E31" s="60">
        <v>800</v>
      </c>
      <c r="F31" s="61">
        <v>4.88</v>
      </c>
      <c r="G31" s="74">
        <v>0.04441</v>
      </c>
      <c r="H31" s="63">
        <f>MAX(G31,-0.12*F31)</f>
        <v>0.04441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0.0008882</v>
      </c>
      <c r="S31" s="60">
        <f>MIN($S$6/100*F31,150)</f>
        <v>0.5856</v>
      </c>
      <c r="T31" s="60">
        <f>MIN($T$6/100*F31,200)</f>
        <v>0.732</v>
      </c>
      <c r="U31" s="60">
        <f>MIN($U$6/100*F31,250)</f>
        <v>0.976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0.0008882</v>
      </c>
      <c r="Z31" s="138">
        <f>IF(AND(C31&gt;=50.1,G31&lt;0),($A$2)*ABS(G31)/40000,0)</f>
        <v>0</v>
      </c>
      <c r="AA31" s="67">
        <f>R31+Y31+Z31</f>
        <v>0.0017764</v>
      </c>
      <c r="AB31" s="139">
        <f>IF(AA31&gt;=0,AA31,"")</f>
        <v>0.0017764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</v>
      </c>
      <c r="D32" s="73">
        <f>ROUND(C32,2)</f>
        <v>49.9</v>
      </c>
      <c r="E32" s="60">
        <v>610.5700000000001</v>
      </c>
      <c r="F32" s="61">
        <v>4.88</v>
      </c>
      <c r="G32" s="74">
        <v>0.03009</v>
      </c>
      <c r="H32" s="63">
        <f>MAX(G32,-0.12*F32)</f>
        <v>0.03009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0.0004593012825</v>
      </c>
      <c r="S32" s="60">
        <f>MIN($S$6/100*F32,150)</f>
        <v>0.5856</v>
      </c>
      <c r="T32" s="60">
        <f>MIN($T$6/100*F32,200)</f>
        <v>0.732</v>
      </c>
      <c r="U32" s="60">
        <f>MIN($U$6/100*F32,250)</f>
        <v>0.976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0.0004593012825</v>
      </c>
      <c r="AB32" s="139">
        <f>IF(AA32&gt;=0,AA32,"")</f>
        <v>0.0004593012825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</v>
      </c>
      <c r="D33" s="73">
        <f>ROUND(C33,2)</f>
        <v>49.9</v>
      </c>
      <c r="E33" s="60">
        <v>610.5700000000001</v>
      </c>
      <c r="F33" s="61">
        <v>4.88</v>
      </c>
      <c r="G33" s="74">
        <v>0.04992</v>
      </c>
      <c r="H33" s="63">
        <f>MAX(G33,-0.12*F33)</f>
        <v>0.04992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0.00076199136</v>
      </c>
      <c r="S33" s="60">
        <f>MIN($S$6/100*F33,150)</f>
        <v>0.5856</v>
      </c>
      <c r="T33" s="60">
        <f>MIN($T$6/100*F33,200)</f>
        <v>0.732</v>
      </c>
      <c r="U33" s="60">
        <f>MIN($U$6/100*F33,250)</f>
        <v>0.976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0.00076199136</v>
      </c>
      <c r="AB33" s="139">
        <f>IF(AA33&gt;=0,AA33,"")</f>
        <v>0.00076199136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642.14</v>
      </c>
      <c r="F34" s="61">
        <v>4.88</v>
      </c>
      <c r="G34" s="74">
        <v>0.04293</v>
      </c>
      <c r="H34" s="63">
        <f>MAX(G34,-0.12*F34)</f>
        <v>0.04293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0.000689176755</v>
      </c>
      <c r="S34" s="60">
        <f>MIN($S$6/100*F34,150)</f>
        <v>0.5856</v>
      </c>
      <c r="T34" s="60">
        <f>MIN($T$6/100*F34,200)</f>
        <v>0.732</v>
      </c>
      <c r="U34" s="60">
        <f>MIN($U$6/100*F34,250)</f>
        <v>0.976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0.000689176755</v>
      </c>
      <c r="AB34" s="139">
        <f>IF(AA34&gt;=0,AA34,"")</f>
        <v>0.000689176755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49.83</v>
      </c>
      <c r="D35" s="73">
        <f>ROUND(C35,2)</f>
        <v>49.83</v>
      </c>
      <c r="E35" s="60">
        <v>800</v>
      </c>
      <c r="F35" s="61">
        <v>4.88</v>
      </c>
      <c r="G35" s="74">
        <v>0.04478</v>
      </c>
      <c r="H35" s="63">
        <f>MAX(G35,-0.12*F35)</f>
        <v>0.04478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0.0008956</v>
      </c>
      <c r="S35" s="60">
        <f>MIN($S$6/100*F35,150)</f>
        <v>0.5856</v>
      </c>
      <c r="T35" s="60">
        <f>MIN($T$6/100*F35,200)</f>
        <v>0.732</v>
      </c>
      <c r="U35" s="60">
        <f>MIN($U$6/100*F35,250)</f>
        <v>0.976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0.0008956</v>
      </c>
      <c r="Z35" s="138">
        <f>IF(AND(C35&gt;=50.1,G35&lt;0),($A$2)*ABS(G35)/40000,0)</f>
        <v>0</v>
      </c>
      <c r="AA35" s="67">
        <f>R35+Y35+Z35</f>
        <v>0.0017912</v>
      </c>
      <c r="AB35" s="139">
        <f>IF(AA35&gt;=0,AA35,"")</f>
        <v>0.0017912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</v>
      </c>
      <c r="D36" s="73">
        <f>ROUND(C36,2)</f>
        <v>49.8</v>
      </c>
      <c r="E36" s="60">
        <v>800</v>
      </c>
      <c r="F36" s="61">
        <v>4.88</v>
      </c>
      <c r="G36" s="74">
        <v>0.03229</v>
      </c>
      <c r="H36" s="63">
        <f>MAX(G36,-0.12*F36)</f>
        <v>0.03229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0.0006458</v>
      </c>
      <c r="S36" s="60">
        <f>MIN($S$6/100*F36,150)</f>
        <v>0.5856</v>
      </c>
      <c r="T36" s="60">
        <f>MIN($T$6/100*F36,200)</f>
        <v>0.732</v>
      </c>
      <c r="U36" s="60">
        <f>MIN($U$6/100*F36,250)</f>
        <v>0.976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0.0006458</v>
      </c>
      <c r="Z36" s="138">
        <f>IF(AND(C36&gt;=50.1,G36&lt;0),($A$2)*ABS(G36)/40000,0)</f>
        <v>0</v>
      </c>
      <c r="AA36" s="67">
        <f>R36+Y36+Z36</f>
        <v>0.0012916</v>
      </c>
      <c r="AB36" s="139">
        <f>IF(AA36&gt;=0,AA36,"")</f>
        <v>0.0012916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49.85</v>
      </c>
      <c r="D37" s="73">
        <f>ROUND(C37,2)</f>
        <v>49.85</v>
      </c>
      <c r="E37" s="60">
        <v>768.4299999999999</v>
      </c>
      <c r="F37" s="61">
        <v>4.88</v>
      </c>
      <c r="G37" s="74">
        <v>0.20931</v>
      </c>
      <c r="H37" s="63">
        <f>MAX(G37,-0.12*F37)</f>
        <v>0.20931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0.004021002082499999</v>
      </c>
      <c r="S37" s="60">
        <f>MIN($S$6/100*F37,150)</f>
        <v>0.5856</v>
      </c>
      <c r="T37" s="60">
        <f>MIN($T$6/100*F37,200)</f>
        <v>0.732</v>
      </c>
      <c r="U37" s="60">
        <f>MIN($U$6/100*F37,250)</f>
        <v>0.976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0.004021002082499999</v>
      </c>
      <c r="AB37" s="139">
        <f>IF(AA37&gt;=0,AA37,"")</f>
        <v>0.004021002082499999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294.84</v>
      </c>
      <c r="F38" s="61">
        <v>4.88</v>
      </c>
      <c r="G38" s="74">
        <v>0.10465</v>
      </c>
      <c r="H38" s="63">
        <f>MAX(G38,-0.12*F38)</f>
        <v>0.10465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0.00077137515</v>
      </c>
      <c r="S38" s="60">
        <f>MIN($S$6/100*F38,150)</f>
        <v>0.5856</v>
      </c>
      <c r="T38" s="60">
        <f>MIN($T$6/100*F38,200)</f>
        <v>0.732</v>
      </c>
      <c r="U38" s="60">
        <f>MIN($U$6/100*F38,250)</f>
        <v>0.976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0.00077137515</v>
      </c>
      <c r="AB38" s="139">
        <f>IF(AA38&gt;=0,AA38,"")</f>
        <v>0.00077137515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49.98</v>
      </c>
      <c r="D39" s="73">
        <f>ROUND(C39,2)</f>
        <v>49.98</v>
      </c>
      <c r="E39" s="60">
        <v>357.99</v>
      </c>
      <c r="F39" s="61">
        <v>4.88</v>
      </c>
      <c r="G39" s="74">
        <v>0.0242</v>
      </c>
      <c r="H39" s="63">
        <f>MAX(G39,-0.12*F39)</f>
        <v>0.0242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0.00021658395</v>
      </c>
      <c r="S39" s="60">
        <f>MIN($S$6/100*F39,150)</f>
        <v>0.5856</v>
      </c>
      <c r="T39" s="60">
        <f>MIN($T$6/100*F39,200)</f>
        <v>0.732</v>
      </c>
      <c r="U39" s="60">
        <f>MIN($U$6/100*F39,250)</f>
        <v>0.976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0.00021658395</v>
      </c>
      <c r="AB39" s="139">
        <f>IF(AA39&gt;=0,AA39,"")</f>
        <v>0.00021658395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49.97</v>
      </c>
      <c r="D40" s="73">
        <f>ROUND(C40,2)</f>
        <v>49.97</v>
      </c>
      <c r="E40" s="60">
        <v>389.56</v>
      </c>
      <c r="F40" s="61">
        <v>4.88</v>
      </c>
      <c r="G40" s="74">
        <v>0.06644</v>
      </c>
      <c r="H40" s="63">
        <f>MAX(G40,-0.12*F40)</f>
        <v>0.06644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0.00064705916</v>
      </c>
      <c r="S40" s="60">
        <f>MIN($S$6/100*F40,150)</f>
        <v>0.5856</v>
      </c>
      <c r="T40" s="60">
        <f>MIN($T$6/100*F40,200)</f>
        <v>0.732</v>
      </c>
      <c r="U40" s="60">
        <f>MIN($U$6/100*F40,250)</f>
        <v>0.976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0.00064705916</v>
      </c>
      <c r="AB40" s="139">
        <f>IF(AA40&gt;=0,AA40,"")</f>
        <v>0.00064705916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515.85</v>
      </c>
      <c r="F41" s="61">
        <v>4.88</v>
      </c>
      <c r="G41" s="74">
        <v>0.04919</v>
      </c>
      <c r="H41" s="63">
        <f>MAX(G41,-0.12*F41)</f>
        <v>0.04919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0.0006343665374999999</v>
      </c>
      <c r="S41" s="60">
        <f>MIN($S$6/100*F41,150)</f>
        <v>0.5856</v>
      </c>
      <c r="T41" s="60">
        <f>MIN($T$6/100*F41,200)</f>
        <v>0.732</v>
      </c>
      <c r="U41" s="60">
        <f>MIN($U$6/100*F41,250)</f>
        <v>0.976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0.0006343665374999999</v>
      </c>
      <c r="AB41" s="139">
        <f>IF(AA41&gt;=0,AA41,"")</f>
        <v>0.0006343665374999999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49.94</v>
      </c>
      <c r="D42" s="73">
        <f>ROUND(C42,2)</f>
        <v>49.94</v>
      </c>
      <c r="E42" s="60">
        <v>484.28</v>
      </c>
      <c r="F42" s="61">
        <v>4.88</v>
      </c>
      <c r="G42" s="74">
        <v>0.05653</v>
      </c>
      <c r="H42" s="63">
        <f>MAX(G42,-0.12*F42)</f>
        <v>0.05653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0.0006844087099999999</v>
      </c>
      <c r="S42" s="60">
        <f>MIN($S$6/100*F42,150)</f>
        <v>0.5856</v>
      </c>
      <c r="T42" s="60">
        <f>MIN($T$6/100*F42,200)</f>
        <v>0.732</v>
      </c>
      <c r="U42" s="60">
        <f>MIN($U$6/100*F42,250)</f>
        <v>0.976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0.0006844087099999999</v>
      </c>
      <c r="AB42" s="139">
        <f>IF(AA42&gt;=0,AA42,"")</f>
        <v>0.0006844087099999999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</v>
      </c>
      <c r="D43" s="73">
        <f>ROUND(C43,2)</f>
        <v>50</v>
      </c>
      <c r="E43" s="60">
        <v>294.84</v>
      </c>
      <c r="F43" s="61">
        <v>4.88</v>
      </c>
      <c r="G43" s="74">
        <v>0.04845</v>
      </c>
      <c r="H43" s="63">
        <f>MAX(G43,-0.12*F43)</f>
        <v>0.04845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0.0003571249499999999</v>
      </c>
      <c r="S43" s="60">
        <f>MIN($S$6/100*F43,150)</f>
        <v>0.5856</v>
      </c>
      <c r="T43" s="60">
        <f>MIN($T$6/100*F43,200)</f>
        <v>0.732</v>
      </c>
      <c r="U43" s="60">
        <f>MIN($U$6/100*F43,250)</f>
        <v>0.976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0.0003571249499999999</v>
      </c>
      <c r="AB43" s="139">
        <f>IF(AA43&gt;=0,AA43,"")</f>
        <v>0.0003571249499999999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515.85</v>
      </c>
      <c r="F44" s="61">
        <v>4.88</v>
      </c>
      <c r="G44" s="74">
        <v>0.04221</v>
      </c>
      <c r="H44" s="63">
        <f>MAX(G44,-0.12*F44)</f>
        <v>0.04221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0.0005443507124999999</v>
      </c>
      <c r="S44" s="60">
        <f>MIN($S$6/100*F44,150)</f>
        <v>0.5856</v>
      </c>
      <c r="T44" s="60">
        <f>MIN($T$6/100*F44,200)</f>
        <v>0.732</v>
      </c>
      <c r="U44" s="60">
        <f>MIN($U$6/100*F44,250)</f>
        <v>0.976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0.0005443507124999999</v>
      </c>
      <c r="AB44" s="139">
        <f>IF(AA44&gt;=0,AA44,"")</f>
        <v>0.0005443507124999999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49.91</v>
      </c>
      <c r="D45" s="73">
        <f>ROUND(C45,2)</f>
        <v>49.91</v>
      </c>
      <c r="E45" s="60">
        <v>578.99</v>
      </c>
      <c r="F45" s="61">
        <v>4.88</v>
      </c>
      <c r="G45" s="74">
        <v>0.05139</v>
      </c>
      <c r="H45" s="63">
        <f>MAX(G45,-0.12*F45)</f>
        <v>0.05139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0.0007438574024999999</v>
      </c>
      <c r="S45" s="60">
        <f>MIN($S$6/100*F45,150)</f>
        <v>0.5856</v>
      </c>
      <c r="T45" s="60">
        <f>MIN($T$6/100*F45,200)</f>
        <v>0.732</v>
      </c>
      <c r="U45" s="60">
        <f>MIN($U$6/100*F45,250)</f>
        <v>0.976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0.0007438574024999999</v>
      </c>
      <c r="AB45" s="139">
        <f>IF(AA45&gt;=0,AA45,"")</f>
        <v>0.0007438574024999999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357.99</v>
      </c>
      <c r="F46" s="61">
        <v>4.88</v>
      </c>
      <c r="G46" s="74">
        <v>0.04037</v>
      </c>
      <c r="H46" s="63">
        <f>MAX(G46,-0.12*F46)</f>
        <v>0.04037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0.0003613014075</v>
      </c>
      <c r="S46" s="60">
        <f>MIN($S$6/100*F46,150)</f>
        <v>0.5856</v>
      </c>
      <c r="T46" s="60">
        <f>MIN($T$6/100*F46,200)</f>
        <v>0.732</v>
      </c>
      <c r="U46" s="60">
        <f>MIN($U$6/100*F46,250)</f>
        <v>0.976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0.0003613014075</v>
      </c>
      <c r="AB46" s="139">
        <f>IF(AA46&gt;=0,AA46,"")</f>
        <v>0.0003613014075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326.41</v>
      </c>
      <c r="F47" s="61">
        <v>4.88</v>
      </c>
      <c r="G47" s="74">
        <v>0.04221</v>
      </c>
      <c r="H47" s="63">
        <f>MAX(G47,-0.12*F47)</f>
        <v>0.04221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0.0003444441525</v>
      </c>
      <c r="S47" s="60">
        <f>MIN($S$6/100*F47,150)</f>
        <v>0.5856</v>
      </c>
      <c r="T47" s="60">
        <f>MIN($T$6/100*F47,200)</f>
        <v>0.732</v>
      </c>
      <c r="U47" s="60">
        <f>MIN($U$6/100*F47,250)</f>
        <v>0.976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0.0003444441525</v>
      </c>
      <c r="AB47" s="139">
        <f>IF(AA47&gt;=0,AA47,"")</f>
        <v>0.0003444441525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176.91</v>
      </c>
      <c r="F48" s="61">
        <v>4.85</v>
      </c>
      <c r="G48" s="74">
        <v>0.046</v>
      </c>
      <c r="H48" s="63">
        <f>MAX(G48,-0.12*F48)</f>
        <v>0.046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0.0002034465</v>
      </c>
      <c r="S48" s="60">
        <f>MIN($S$6/100*F48,150)</f>
        <v>0.582</v>
      </c>
      <c r="T48" s="60">
        <f>MIN($T$6/100*F48,200)</f>
        <v>0.7274999999999999</v>
      </c>
      <c r="U48" s="60">
        <f>MIN($U$6/100*F48,250)</f>
        <v>0.97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0.0002034465</v>
      </c>
      <c r="AB48" s="139">
        <f>IF(AA48&gt;=0,AA48,"")</f>
        <v>0.0002034465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117.94</v>
      </c>
      <c r="F49" s="61">
        <v>4.85</v>
      </c>
      <c r="G49" s="74">
        <v>0.14662</v>
      </c>
      <c r="H49" s="63">
        <f>MAX(G49,-0.12*F49)</f>
        <v>0.14662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0.00043230907</v>
      </c>
      <c r="S49" s="60">
        <f>MIN($S$6/100*F49,150)</f>
        <v>0.582</v>
      </c>
      <c r="T49" s="60">
        <f>MIN($T$6/100*F49,200)</f>
        <v>0.7274999999999999</v>
      </c>
      <c r="U49" s="60">
        <f>MIN($U$6/100*F49,250)</f>
        <v>0.97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0.00043230907</v>
      </c>
      <c r="AB49" s="139">
        <f>IF(AA49&gt;=0,AA49,"")</f>
        <v>0.00043230907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49.97</v>
      </c>
      <c r="D50" s="73">
        <f>ROUND(C50,2)</f>
        <v>49.97</v>
      </c>
      <c r="E50" s="60">
        <v>389.56</v>
      </c>
      <c r="F50" s="61">
        <v>4.85</v>
      </c>
      <c r="G50" s="74">
        <v>0.25166</v>
      </c>
      <c r="H50" s="63">
        <f>MAX(G50,-0.12*F50)</f>
        <v>0.25166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0.00245091674</v>
      </c>
      <c r="S50" s="60">
        <f>MIN($S$6/100*F50,150)</f>
        <v>0.582</v>
      </c>
      <c r="T50" s="60">
        <f>MIN($T$6/100*F50,200)</f>
        <v>0.7274999999999999</v>
      </c>
      <c r="U50" s="60">
        <f>MIN($U$6/100*F50,250)</f>
        <v>0.97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0.00245091674</v>
      </c>
      <c r="AB50" s="139">
        <f>IF(AA50&gt;=0,AA50,"")</f>
        <v>0.00245091674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235.87</v>
      </c>
      <c r="F51" s="61">
        <v>4.85</v>
      </c>
      <c r="G51" s="74">
        <v>0.26965</v>
      </c>
      <c r="H51" s="63">
        <f>MAX(G51,-0.12*F51)</f>
        <v>0.26965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0.0015900586375</v>
      </c>
      <c r="S51" s="60">
        <f>MIN($S$6/100*F51,150)</f>
        <v>0.582</v>
      </c>
      <c r="T51" s="60">
        <f>MIN($T$6/100*F51,200)</f>
        <v>0.7274999999999999</v>
      </c>
      <c r="U51" s="60">
        <f>MIN($U$6/100*F51,250)</f>
        <v>0.97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0.0015900586375</v>
      </c>
      <c r="AB51" s="139">
        <f>IF(AA51&gt;=0,AA51,"")</f>
        <v>0.0015900586375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452.7</v>
      </c>
      <c r="F52" s="61">
        <v>4.85</v>
      </c>
      <c r="G52" s="74">
        <v>0.26451</v>
      </c>
      <c r="H52" s="63">
        <f>MAX(G52,-0.12*F52)</f>
        <v>0.26451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0.002993591925</v>
      </c>
      <c r="S52" s="60">
        <f>MIN($S$6/100*F52,150)</f>
        <v>0.582</v>
      </c>
      <c r="T52" s="60">
        <f>MIN($T$6/100*F52,200)</f>
        <v>0.7274999999999999</v>
      </c>
      <c r="U52" s="60">
        <f>MIN($U$6/100*F52,250)</f>
        <v>0.97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0.002993591925</v>
      </c>
      <c r="AB52" s="139">
        <f>IF(AA52&gt;=0,AA52,"")</f>
        <v>0.002993591925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49.96</v>
      </c>
      <c r="D53" s="73">
        <f>ROUND(C53,2)</f>
        <v>49.96</v>
      </c>
      <c r="E53" s="60">
        <v>421.13</v>
      </c>
      <c r="F53" s="61">
        <v>4.85</v>
      </c>
      <c r="G53" s="74">
        <v>0.28765</v>
      </c>
      <c r="H53" s="63">
        <f>MAX(G53,-0.12*F53)</f>
        <v>0.28765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0.0030284511125</v>
      </c>
      <c r="S53" s="60">
        <f>MIN($S$6/100*F53,150)</f>
        <v>0.582</v>
      </c>
      <c r="T53" s="60">
        <f>MIN($T$6/100*F53,200)</f>
        <v>0.7274999999999999</v>
      </c>
      <c r="U53" s="60">
        <f>MIN($U$6/100*F53,250)</f>
        <v>0.97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0.0030284511125</v>
      </c>
      <c r="AB53" s="139">
        <f>IF(AA53&gt;=0,AA53,"")</f>
        <v>0.0030284511125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117.94</v>
      </c>
      <c r="F54" s="61">
        <v>4.85</v>
      </c>
      <c r="G54" s="74">
        <v>0.2726</v>
      </c>
      <c r="H54" s="63">
        <f>MAX(G54,-0.12*F54)</f>
        <v>0.2726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0.0008037611</v>
      </c>
      <c r="S54" s="60">
        <f>MIN($S$6/100*F54,150)</f>
        <v>0.582</v>
      </c>
      <c r="T54" s="60">
        <f>MIN($T$6/100*F54,200)</f>
        <v>0.7274999999999999</v>
      </c>
      <c r="U54" s="60">
        <f>MIN($U$6/100*F54,250)</f>
        <v>0.97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0.0008037611</v>
      </c>
      <c r="AB54" s="139">
        <f>IF(AA54&gt;=0,AA54,"")</f>
        <v>0.0008037611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176.91</v>
      </c>
      <c r="F55" s="61">
        <v>4.85</v>
      </c>
      <c r="G55" s="74">
        <v>0.26965</v>
      </c>
      <c r="H55" s="63">
        <f>MAX(G55,-0.12*F55)</f>
        <v>0.26965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0.0011925945375</v>
      </c>
      <c r="S55" s="60">
        <f>MIN($S$6/100*F55,150)</f>
        <v>0.582</v>
      </c>
      <c r="T55" s="60">
        <f>MIN($T$6/100*F55,200)</f>
        <v>0.7274999999999999</v>
      </c>
      <c r="U55" s="60">
        <f>MIN($U$6/100*F55,250)</f>
        <v>0.97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0.0011925945375</v>
      </c>
      <c r="AB55" s="139">
        <f>IF(AA55&gt;=0,AA55,"")</f>
        <v>0.0011925945375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176.91</v>
      </c>
      <c r="F56" s="61">
        <v>4.85</v>
      </c>
      <c r="G56" s="74">
        <v>0.26193</v>
      </c>
      <c r="H56" s="63">
        <f>MAX(G56,-0.12*F56)</f>
        <v>0.26193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0.0011584509075</v>
      </c>
      <c r="S56" s="60">
        <f>MIN($S$6/100*F56,150)</f>
        <v>0.582</v>
      </c>
      <c r="T56" s="60">
        <f>MIN($T$6/100*F56,200)</f>
        <v>0.7274999999999999</v>
      </c>
      <c r="U56" s="60">
        <f>MIN($U$6/100*F56,250)</f>
        <v>0.97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0.0011584509075</v>
      </c>
      <c r="AB56" s="139">
        <f>IF(AA56&gt;=0,AA56,"")</f>
        <v>0.0011584509075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49.94</v>
      </c>
      <c r="D57" s="73">
        <f>ROUND(C57,2)</f>
        <v>49.94</v>
      </c>
      <c r="E57" s="60">
        <v>484.28</v>
      </c>
      <c r="F57" s="61">
        <v>4.85</v>
      </c>
      <c r="G57" s="74">
        <v>0.27553</v>
      </c>
      <c r="H57" s="63">
        <f>MAX(G57,-0.12*F57)</f>
        <v>0.27553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0.00333584171</v>
      </c>
      <c r="S57" s="60">
        <f>MIN($S$6/100*F57,150)</f>
        <v>0.582</v>
      </c>
      <c r="T57" s="60">
        <f>MIN($T$6/100*F57,200)</f>
        <v>0.7274999999999999</v>
      </c>
      <c r="U57" s="60">
        <f>MIN($U$6/100*F57,250)</f>
        <v>0.97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0.00333584171</v>
      </c>
      <c r="AB57" s="139">
        <f>IF(AA57&gt;=0,AA57,"")</f>
        <v>0.00333584171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49.88</v>
      </c>
      <c r="D58" s="73">
        <f>ROUND(C58,2)</f>
        <v>49.88</v>
      </c>
      <c r="E58" s="60">
        <v>673.71</v>
      </c>
      <c r="F58" s="61">
        <v>4.85</v>
      </c>
      <c r="G58" s="74">
        <v>0.2612</v>
      </c>
      <c r="H58" s="63">
        <f>MAX(G58,-0.12*F58)</f>
        <v>0.2612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0.0043993263</v>
      </c>
      <c r="S58" s="60">
        <f>MIN($S$6/100*F58,150)</f>
        <v>0.582</v>
      </c>
      <c r="T58" s="60">
        <f>MIN($T$6/100*F58,200)</f>
        <v>0.7274999999999999</v>
      </c>
      <c r="U58" s="60">
        <f>MIN($U$6/100*F58,250)</f>
        <v>0.97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0.0043993263</v>
      </c>
      <c r="AB58" s="139">
        <f>IF(AA58&gt;=0,AA58,"")</f>
        <v>0.0043993263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49.88</v>
      </c>
      <c r="D59" s="73">
        <f>ROUND(C59,2)</f>
        <v>49.88</v>
      </c>
      <c r="E59" s="60">
        <v>673.71</v>
      </c>
      <c r="F59" s="61">
        <v>4.85</v>
      </c>
      <c r="G59" s="74">
        <v>0.25386</v>
      </c>
      <c r="H59" s="63">
        <f>MAX(G59,-0.12*F59)</f>
        <v>0.25386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0.004275700515</v>
      </c>
      <c r="S59" s="60">
        <f>MIN($S$6/100*F59,150)</f>
        <v>0.582</v>
      </c>
      <c r="T59" s="60">
        <f>MIN($T$6/100*F59,200)</f>
        <v>0.7274999999999999</v>
      </c>
      <c r="U59" s="60">
        <f>MIN($U$6/100*F59,250)</f>
        <v>0.97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0.004275700515</v>
      </c>
      <c r="AB59" s="139">
        <f>IF(AA59&gt;=0,AA59,"")</f>
        <v>0.004275700515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117.94</v>
      </c>
      <c r="F60" s="61">
        <v>4.85</v>
      </c>
      <c r="G60" s="74">
        <v>0.27478</v>
      </c>
      <c r="H60" s="63">
        <f>MAX(G60,-0.12*F60)</f>
        <v>0.27478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0.00081018883</v>
      </c>
      <c r="S60" s="60">
        <f>MIN($S$6/100*F60,150)</f>
        <v>0.582</v>
      </c>
      <c r="T60" s="60">
        <f>MIN($T$6/100*F60,200)</f>
        <v>0.7274999999999999</v>
      </c>
      <c r="U60" s="60">
        <f>MIN($U$6/100*F60,250)</f>
        <v>0.97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0.00081018883</v>
      </c>
      <c r="AB60" s="139">
        <f>IF(AA60&gt;=0,AA60,"")</f>
        <v>0.00081018883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357.99</v>
      </c>
      <c r="F61" s="61">
        <v>4.85</v>
      </c>
      <c r="G61" s="74">
        <v>0.25864</v>
      </c>
      <c r="H61" s="63">
        <f>MAX(G61,-0.12*F61)</f>
        <v>0.25864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0.00231476334</v>
      </c>
      <c r="S61" s="60">
        <f>MIN($S$6/100*F61,150)</f>
        <v>0.582</v>
      </c>
      <c r="T61" s="60">
        <f>MIN($T$6/100*F61,200)</f>
        <v>0.7274999999999999</v>
      </c>
      <c r="U61" s="60">
        <f>MIN($U$6/100*F61,250)</f>
        <v>0.97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0.00231476334</v>
      </c>
      <c r="AB61" s="139">
        <f>IF(AA61&gt;=0,AA61,"")</f>
        <v>0.00231476334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421.13</v>
      </c>
      <c r="F62" s="61">
        <v>4.85</v>
      </c>
      <c r="G62" s="74">
        <v>0.27516</v>
      </c>
      <c r="H62" s="63">
        <f>MAX(G62,-0.12*F62)</f>
        <v>0.27516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0.00289695327</v>
      </c>
      <c r="S62" s="60">
        <f>MIN($S$6/100*F62,150)</f>
        <v>0.582</v>
      </c>
      <c r="T62" s="60">
        <f>MIN($T$6/100*F62,200)</f>
        <v>0.7274999999999999</v>
      </c>
      <c r="U62" s="60">
        <f>MIN($U$6/100*F62,250)</f>
        <v>0.97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0.00289695327</v>
      </c>
      <c r="AB62" s="139">
        <f>IF(AA62&gt;=0,AA62,"")</f>
        <v>0.00289695327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49.92</v>
      </c>
      <c r="D63" s="73">
        <f>ROUND(C63,2)</f>
        <v>49.92</v>
      </c>
      <c r="E63" s="60">
        <v>547.42</v>
      </c>
      <c r="F63" s="61">
        <v>4.85</v>
      </c>
      <c r="G63" s="74">
        <v>0.25679</v>
      </c>
      <c r="H63" s="63">
        <f>MAX(G63,-0.12*F63)</f>
        <v>0.25679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0.003514299545</v>
      </c>
      <c r="S63" s="60">
        <f>MIN($S$6/100*F63,150)</f>
        <v>0.582</v>
      </c>
      <c r="T63" s="60">
        <f>MIN($T$6/100*F63,200)</f>
        <v>0.7274999999999999</v>
      </c>
      <c r="U63" s="60">
        <f>MIN($U$6/100*F63,250)</f>
        <v>0.97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0.003514299545</v>
      </c>
      <c r="AB63" s="139">
        <f>IF(AA63&gt;=0,AA63,"")</f>
        <v>0.003514299545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235.87</v>
      </c>
      <c r="F64" s="61">
        <v>4.85</v>
      </c>
      <c r="G64" s="74">
        <v>0.2601</v>
      </c>
      <c r="H64" s="63">
        <f>MAX(G64,-0.12*F64)</f>
        <v>0.2601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0.001533744675</v>
      </c>
      <c r="S64" s="60">
        <f>MIN($S$6/100*F64,150)</f>
        <v>0.582</v>
      </c>
      <c r="T64" s="60">
        <f>MIN($T$6/100*F64,200)</f>
        <v>0.7274999999999999</v>
      </c>
      <c r="U64" s="60">
        <f>MIN($U$6/100*F64,250)</f>
        <v>0.97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0.001533744675</v>
      </c>
      <c r="AB64" s="139">
        <f>IF(AA64&gt;=0,AA64,"")</f>
        <v>0.001533744675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547.42</v>
      </c>
      <c r="F65" s="61">
        <v>4.85</v>
      </c>
      <c r="G65" s="74">
        <v>0.26451</v>
      </c>
      <c r="H65" s="63">
        <f>MAX(G65,-0.12*F65)</f>
        <v>0.26451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0.003619951605</v>
      </c>
      <c r="S65" s="60">
        <f>MIN($S$6/100*F65,150)</f>
        <v>0.582</v>
      </c>
      <c r="T65" s="60">
        <f>MIN($T$6/100*F65,200)</f>
        <v>0.7274999999999999</v>
      </c>
      <c r="U65" s="60">
        <f>MIN($U$6/100*F65,250)</f>
        <v>0.97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0.003619951605</v>
      </c>
      <c r="AB65" s="139">
        <f>IF(AA65&gt;=0,AA65,"")</f>
        <v>0.003619951605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610.5700000000001</v>
      </c>
      <c r="F66" s="61">
        <v>4.85</v>
      </c>
      <c r="G66" s="74">
        <v>0.26341</v>
      </c>
      <c r="H66" s="63">
        <f>MAX(G66,-0.12*F66)</f>
        <v>0.26341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0.0040207560925</v>
      </c>
      <c r="S66" s="60">
        <f>MIN($S$6/100*F66,150)</f>
        <v>0.582</v>
      </c>
      <c r="T66" s="60">
        <f>MIN($T$6/100*F66,200)</f>
        <v>0.7274999999999999</v>
      </c>
      <c r="U66" s="60">
        <f>MIN($U$6/100*F66,250)</f>
        <v>0.97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0.0040207560925</v>
      </c>
      <c r="AB66" s="139">
        <f>IF(AA66&gt;=0,AA66,"")</f>
        <v>0.0040207560925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49.94</v>
      </c>
      <c r="D67" s="73">
        <f>ROUND(C67,2)</f>
        <v>49.94</v>
      </c>
      <c r="E67" s="60">
        <v>484.28</v>
      </c>
      <c r="F67" s="61">
        <v>4.85</v>
      </c>
      <c r="G67" s="74">
        <v>0.23769</v>
      </c>
      <c r="H67" s="63">
        <f>MAX(G67,-0.12*F67)</f>
        <v>0.23769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0.00287771283</v>
      </c>
      <c r="S67" s="60">
        <f>MIN($S$6/100*F67,150)</f>
        <v>0.582</v>
      </c>
      <c r="T67" s="60">
        <f>MIN($T$6/100*F67,200)</f>
        <v>0.7274999999999999</v>
      </c>
      <c r="U67" s="60">
        <f>MIN($U$6/100*F67,250)</f>
        <v>0.97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0.00287771283</v>
      </c>
      <c r="AB67" s="139">
        <f>IF(AA67&gt;=0,AA67,"")</f>
        <v>0.00287771283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326.41</v>
      </c>
      <c r="F68" s="61">
        <v>4.85</v>
      </c>
      <c r="G68" s="74">
        <v>0.21163</v>
      </c>
      <c r="H68" s="63">
        <f>MAX(G68,-0.12*F68)</f>
        <v>0.21163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0.0017269537075</v>
      </c>
      <c r="S68" s="60">
        <f>MIN($S$6/100*F68,150)</f>
        <v>0.582</v>
      </c>
      <c r="T68" s="60">
        <f>MIN($T$6/100*F68,200)</f>
        <v>0.7274999999999999</v>
      </c>
      <c r="U68" s="60">
        <f>MIN($U$6/100*F68,250)</f>
        <v>0.97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0.0017269537075</v>
      </c>
      <c r="AB68" s="139">
        <f>IF(AA68&gt;=0,AA68,"")</f>
        <v>0.0017269537075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326.41</v>
      </c>
      <c r="F69" s="61">
        <v>4.85</v>
      </c>
      <c r="G69" s="74">
        <v>0.15764</v>
      </c>
      <c r="H69" s="63">
        <f>MAX(G69,-0.12*F69)</f>
        <v>0.15764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0.00128638181</v>
      </c>
      <c r="S69" s="60">
        <f>MIN($S$6/100*F69,150)</f>
        <v>0.582</v>
      </c>
      <c r="T69" s="60">
        <f>MIN($T$6/100*F69,200)</f>
        <v>0.7274999999999999</v>
      </c>
      <c r="U69" s="60">
        <f>MIN($U$6/100*F69,250)</f>
        <v>0.97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0.00128638181</v>
      </c>
      <c r="AB69" s="139">
        <f>IF(AA69&gt;=0,AA69,"")</f>
        <v>0.00128638181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49.95</v>
      </c>
      <c r="D70" s="73">
        <f>ROUND(C70,2)</f>
        <v>49.95</v>
      </c>
      <c r="E70" s="60">
        <v>452.7</v>
      </c>
      <c r="F70" s="61">
        <v>4.85</v>
      </c>
      <c r="G70" s="74">
        <v>0.12459</v>
      </c>
      <c r="H70" s="63">
        <f>MAX(G70,-0.12*F70)</f>
        <v>0.12459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0.001410047325</v>
      </c>
      <c r="S70" s="60">
        <f>MIN($S$6/100*F70,150)</f>
        <v>0.582</v>
      </c>
      <c r="T70" s="60">
        <f>MIN($T$6/100*F70,200)</f>
        <v>0.7274999999999999</v>
      </c>
      <c r="U70" s="60">
        <f>MIN($U$6/100*F70,250)</f>
        <v>0.97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0.001410047325</v>
      </c>
      <c r="AB70" s="139">
        <f>IF(AA70&gt;=0,AA70,"")</f>
        <v>0.001410047325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484.28</v>
      </c>
      <c r="F71" s="61">
        <v>4.85</v>
      </c>
      <c r="G71" s="74">
        <v>0.07722</v>
      </c>
      <c r="H71" s="63">
        <f>MAX(G71,-0.12*F71)</f>
        <v>0.07722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0.0009349025399999998</v>
      </c>
      <c r="S71" s="60">
        <f>MIN($S$6/100*F71,150)</f>
        <v>0.582</v>
      </c>
      <c r="T71" s="60">
        <f>MIN($T$6/100*F71,200)</f>
        <v>0.7274999999999999</v>
      </c>
      <c r="U71" s="60">
        <f>MIN($U$6/100*F71,250)</f>
        <v>0.97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0.0009349025399999998</v>
      </c>
      <c r="AB71" s="139">
        <f>IF(AA71&gt;=0,AA71,"")</f>
        <v>0.0009349025399999998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49.98</v>
      </c>
      <c r="D72" s="73">
        <f>ROUND(C72,2)</f>
        <v>49.98</v>
      </c>
      <c r="E72" s="60">
        <v>357.99</v>
      </c>
      <c r="F72" s="61">
        <v>4.85</v>
      </c>
      <c r="G72" s="74">
        <v>0.09153</v>
      </c>
      <c r="H72" s="63">
        <f>MAX(G72,-0.12*F72)</f>
        <v>0.09153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0.0008191706175000001</v>
      </c>
      <c r="S72" s="60">
        <f>MIN($S$6/100*F72,150)</f>
        <v>0.582</v>
      </c>
      <c r="T72" s="60">
        <f>MIN($T$6/100*F72,200)</f>
        <v>0.7274999999999999</v>
      </c>
      <c r="U72" s="60">
        <f>MIN($U$6/100*F72,250)</f>
        <v>0.97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0.0008191706175000001</v>
      </c>
      <c r="AB72" s="139">
        <f>IF(AA72&gt;=0,AA72,"")</f>
        <v>0.0008191706175000001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49.88</v>
      </c>
      <c r="D73" s="73">
        <f>ROUND(C73,2)</f>
        <v>49.88</v>
      </c>
      <c r="E73" s="60">
        <v>673.71</v>
      </c>
      <c r="F73" s="61">
        <v>4.85</v>
      </c>
      <c r="G73" s="74">
        <v>0.111</v>
      </c>
      <c r="H73" s="63">
        <f>MAX(G73,-0.12*F73)</f>
        <v>0.111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0.00186954525</v>
      </c>
      <c r="S73" s="60">
        <f>MIN($S$6/100*F73,150)</f>
        <v>0.582</v>
      </c>
      <c r="T73" s="60">
        <f>MIN($T$6/100*F73,200)</f>
        <v>0.7274999999999999</v>
      </c>
      <c r="U73" s="60">
        <f>MIN($U$6/100*F73,250)</f>
        <v>0.97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0.00186954525</v>
      </c>
      <c r="AB73" s="139">
        <f>IF(AA73&gt;=0,AA73,"")</f>
        <v>0.00186954525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421.13</v>
      </c>
      <c r="F74" s="61">
        <v>4.85</v>
      </c>
      <c r="G74" s="74">
        <v>0.05114</v>
      </c>
      <c r="H74" s="63">
        <f>MAX(G74,-0.12*F74)</f>
        <v>0.05114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0.000538414705</v>
      </c>
      <c r="S74" s="60">
        <f>MIN($S$6/100*F74,150)</f>
        <v>0.582</v>
      </c>
      <c r="T74" s="60">
        <f>MIN($T$6/100*F74,200)</f>
        <v>0.7274999999999999</v>
      </c>
      <c r="U74" s="60">
        <f>MIN($U$6/100*F74,250)</f>
        <v>0.97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0.000538414705</v>
      </c>
      <c r="AB74" s="139">
        <f>IF(AA74&gt;=0,AA74,"")</f>
        <v>0.000538414705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50.01</v>
      </c>
      <c r="D75" s="73">
        <f>ROUND(C75,2)</f>
        <v>50.01</v>
      </c>
      <c r="E75" s="60">
        <v>235.87</v>
      </c>
      <c r="F75" s="61">
        <v>4.85</v>
      </c>
      <c r="G75" s="74">
        <v>-0.03444</v>
      </c>
      <c r="H75" s="63">
        <f>MAX(G75,-0.12*F75)</f>
        <v>-0.03444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-0.00020308407</v>
      </c>
      <c r="S75" s="60">
        <f>MIN($S$6/100*F75,150)</f>
        <v>0.582</v>
      </c>
      <c r="T75" s="60">
        <f>MIN($T$6/100*F75,200)</f>
        <v>0.7274999999999999</v>
      </c>
      <c r="U75" s="60">
        <f>MIN($U$6/100*F75,250)</f>
        <v>0.97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-0.00020308407</v>
      </c>
      <c r="AB75" s="139" t="str">
        <f>IF(AA75&gt;=0,AA75,"")</f>
        <v/>
      </c>
      <c r="AC75" s="76">
        <f>IF(AA75&lt;0,AA75,"")</f>
        <v>-0.00020308407</v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50.05</v>
      </c>
      <c r="D76" s="73">
        <f>ROUND(C76,2)</f>
        <v>50.05</v>
      </c>
      <c r="E76" s="60">
        <v>0</v>
      </c>
      <c r="F76" s="61">
        <v>4.85</v>
      </c>
      <c r="G76" s="74">
        <v>-0.05242</v>
      </c>
      <c r="H76" s="63">
        <f>MAX(G76,-0.12*F76)</f>
        <v>-0.05242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-0</v>
      </c>
      <c r="S76" s="60">
        <f>MIN($S$6/100*F76,150)</f>
        <v>0.582</v>
      </c>
      <c r="T76" s="60">
        <f>MIN($T$6/100*F76,200)</f>
        <v>0.7274999999999999</v>
      </c>
      <c r="U76" s="60">
        <f>MIN($U$6/100*F76,250)</f>
        <v>0.97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49.95</v>
      </c>
      <c r="D77" s="73">
        <f>ROUND(C77,2)</f>
        <v>49.95</v>
      </c>
      <c r="E77" s="60">
        <v>452.7</v>
      </c>
      <c r="F77" s="61">
        <v>4.85</v>
      </c>
      <c r="G77" s="74">
        <v>-0.11817</v>
      </c>
      <c r="H77" s="63">
        <f>MAX(G77,-0.12*F77)</f>
        <v>-0.11817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-0.001337388975</v>
      </c>
      <c r="S77" s="60">
        <f>MIN($S$6/100*F77,150)</f>
        <v>0.582</v>
      </c>
      <c r="T77" s="60">
        <f>MIN($T$6/100*F77,200)</f>
        <v>0.7274999999999999</v>
      </c>
      <c r="U77" s="60">
        <f>MIN($U$6/100*F77,250)</f>
        <v>0.97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-0.001337388975</v>
      </c>
      <c r="AB77" s="139" t="str">
        <f>IF(AA77&gt;=0,AA77,"")</f>
        <v/>
      </c>
      <c r="AC77" s="76">
        <f>IF(AA77&lt;0,AA77,"")</f>
        <v>-0.001337388975</v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</v>
      </c>
      <c r="D78" s="73">
        <f>ROUND(C78,2)</f>
        <v>49.9</v>
      </c>
      <c r="E78" s="60">
        <v>610.5700000000001</v>
      </c>
      <c r="F78" s="61">
        <v>4.85</v>
      </c>
      <c r="G78" s="74">
        <v>-0.1527</v>
      </c>
      <c r="H78" s="63">
        <f>MAX(G78,-0.12*F78)</f>
        <v>-0.1527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-0.002330850975</v>
      </c>
      <c r="S78" s="60">
        <f>MIN($S$6/100*F78,150)</f>
        <v>0.582</v>
      </c>
      <c r="T78" s="60">
        <f>MIN($T$6/100*F78,200)</f>
        <v>0.7274999999999999</v>
      </c>
      <c r="U78" s="60">
        <f>MIN($U$6/100*F78,250)</f>
        <v>0.97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-0.002330850975</v>
      </c>
      <c r="AB78" s="139" t="str">
        <f>IF(AA78&gt;=0,AA78,"")</f>
        <v/>
      </c>
      <c r="AC78" s="76">
        <f>IF(AA78&lt;0,AA78,"")</f>
        <v>-0.002330850975</v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49.92</v>
      </c>
      <c r="D79" s="73">
        <f>ROUND(C79,2)</f>
        <v>49.92</v>
      </c>
      <c r="E79" s="60">
        <v>547.42</v>
      </c>
      <c r="F79" s="61">
        <v>4.85</v>
      </c>
      <c r="G79" s="74">
        <v>-0.12147</v>
      </c>
      <c r="H79" s="63">
        <f>MAX(G79,-0.12*F79)</f>
        <v>-0.12147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-0.001662377685</v>
      </c>
      <c r="S79" s="60">
        <f>MIN($S$6/100*F79,150)</f>
        <v>0.582</v>
      </c>
      <c r="T79" s="60">
        <f>MIN($T$6/100*F79,200)</f>
        <v>0.7274999999999999</v>
      </c>
      <c r="U79" s="60">
        <f>MIN($U$6/100*F79,250)</f>
        <v>0.97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-0.001662377685</v>
      </c>
      <c r="AB79" s="139" t="str">
        <f>IF(AA79&gt;=0,AA79,"")</f>
        <v/>
      </c>
      <c r="AC79" s="76">
        <f>IF(AA79&lt;0,AA79,"")</f>
        <v>-0.001662377685</v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117.94</v>
      </c>
      <c r="F80" s="61">
        <v>5.03</v>
      </c>
      <c r="G80" s="74">
        <v>0.11546</v>
      </c>
      <c r="H80" s="63">
        <f>MAX(G80,-0.12*F80)</f>
        <v>0.11546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0.00034043381</v>
      </c>
      <c r="S80" s="60">
        <f>MIN($S$6/100*F80,150)</f>
        <v>0.6036</v>
      </c>
      <c r="T80" s="60">
        <f>MIN($T$6/100*F80,200)</f>
        <v>0.7545000000000001</v>
      </c>
      <c r="U80" s="60">
        <f>MIN($U$6/100*F80,250)</f>
        <v>1.006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0.00034043381</v>
      </c>
      <c r="AB80" s="139">
        <f>IF(AA80&gt;=0,AA80,"")</f>
        <v>0.00034043381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49.97</v>
      </c>
      <c r="D81" s="73">
        <f>ROUND(C81,2)</f>
        <v>49.97</v>
      </c>
      <c r="E81" s="60">
        <v>389.56</v>
      </c>
      <c r="F81" s="61">
        <v>5.03</v>
      </c>
      <c r="G81" s="74">
        <v>0.15292</v>
      </c>
      <c r="H81" s="63">
        <f>MAX(G81,-0.12*F81)</f>
        <v>0.15292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0.00148928788</v>
      </c>
      <c r="S81" s="60">
        <f>MIN($S$6/100*F81,150)</f>
        <v>0.6036</v>
      </c>
      <c r="T81" s="60">
        <f>MIN($T$6/100*F81,200)</f>
        <v>0.7545000000000001</v>
      </c>
      <c r="U81" s="60">
        <f>MIN($U$6/100*F81,250)</f>
        <v>1.006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0.00148928788</v>
      </c>
      <c r="AB81" s="139">
        <f>IF(AA81&gt;=0,AA81,"")</f>
        <v>0.00148928788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49.94</v>
      </c>
      <c r="D82" s="73">
        <f>ROUND(C82,2)</f>
        <v>49.94</v>
      </c>
      <c r="E82" s="60">
        <v>484.28</v>
      </c>
      <c r="F82" s="61">
        <v>5.03</v>
      </c>
      <c r="G82" s="74">
        <v>0.14116</v>
      </c>
      <c r="H82" s="63">
        <f>MAX(G82,-0.12*F82)</f>
        <v>0.14116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0.00170902412</v>
      </c>
      <c r="S82" s="60">
        <f>MIN($S$6/100*F82,150)</f>
        <v>0.6036</v>
      </c>
      <c r="T82" s="60">
        <f>MIN($T$6/100*F82,200)</f>
        <v>0.7545000000000001</v>
      </c>
      <c r="U82" s="60">
        <f>MIN($U$6/100*F82,250)</f>
        <v>1.006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0.00170902412</v>
      </c>
      <c r="AB82" s="139">
        <f>IF(AA82&gt;=0,AA82,"")</f>
        <v>0.00170902412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578.99</v>
      </c>
      <c r="F83" s="61">
        <v>5.03</v>
      </c>
      <c r="G83" s="74">
        <v>0.17898</v>
      </c>
      <c r="H83" s="63">
        <f>MAX(G83,-0.12*F83)</f>
        <v>0.17898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0.002590690755</v>
      </c>
      <c r="S83" s="60">
        <f>MIN($S$6/100*F83,150)</f>
        <v>0.6036</v>
      </c>
      <c r="T83" s="60">
        <f>MIN($T$6/100*F83,200)</f>
        <v>0.7545000000000001</v>
      </c>
      <c r="U83" s="60">
        <f>MIN($U$6/100*F83,250)</f>
        <v>1.006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0.002590690755</v>
      </c>
      <c r="AB83" s="139">
        <f>IF(AA83&gt;=0,AA83,"")</f>
        <v>0.002590690755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389.56</v>
      </c>
      <c r="F84" s="61">
        <v>5.03</v>
      </c>
      <c r="G84" s="74">
        <v>0.17495</v>
      </c>
      <c r="H84" s="63">
        <f>MAX(G84,-0.12*F84)</f>
        <v>0.17495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0.00170383805</v>
      </c>
      <c r="S84" s="60">
        <f>MIN($S$6/100*F84,150)</f>
        <v>0.6036</v>
      </c>
      <c r="T84" s="60">
        <f>MIN($T$6/100*F84,200)</f>
        <v>0.7545000000000001</v>
      </c>
      <c r="U84" s="60">
        <f>MIN($U$6/100*F84,250)</f>
        <v>1.006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0.00170383805</v>
      </c>
      <c r="AB84" s="139">
        <f>IF(AA84&gt;=0,AA84,"")</f>
        <v>0.00170383805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49.96</v>
      </c>
      <c r="D85" s="73">
        <f>ROUND(C85,2)</f>
        <v>49.96</v>
      </c>
      <c r="E85" s="60">
        <v>421.13</v>
      </c>
      <c r="F85" s="61">
        <v>5.03</v>
      </c>
      <c r="G85" s="74">
        <v>0.14189</v>
      </c>
      <c r="H85" s="63">
        <f>MAX(G85,-0.12*F85)</f>
        <v>0.14189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0.0014938533925</v>
      </c>
      <c r="S85" s="60">
        <f>MIN($S$6/100*F85,150)</f>
        <v>0.6036</v>
      </c>
      <c r="T85" s="60">
        <f>MIN($T$6/100*F85,200)</f>
        <v>0.7545000000000001</v>
      </c>
      <c r="U85" s="60">
        <f>MIN($U$6/100*F85,250)</f>
        <v>1.006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0.0014938533925</v>
      </c>
      <c r="AB85" s="139">
        <f>IF(AA85&gt;=0,AA85,"")</f>
        <v>0.0014938533925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49.93</v>
      </c>
      <c r="D86" s="73">
        <f>ROUND(C86,2)</f>
        <v>49.93</v>
      </c>
      <c r="E86" s="60">
        <v>515.85</v>
      </c>
      <c r="F86" s="61">
        <v>5.03</v>
      </c>
      <c r="G86" s="74">
        <v>0.05927</v>
      </c>
      <c r="H86" s="63">
        <f>MAX(G86,-0.12*F86)</f>
        <v>0.05927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0.0007643607375000001</v>
      </c>
      <c r="S86" s="60">
        <f>MIN($S$6/100*F86,150)</f>
        <v>0.6036</v>
      </c>
      <c r="T86" s="60">
        <f>MIN($T$6/100*F86,200)</f>
        <v>0.7545000000000001</v>
      </c>
      <c r="U86" s="60">
        <f>MIN($U$6/100*F86,250)</f>
        <v>1.006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0.0007643607375000001</v>
      </c>
      <c r="AB86" s="139">
        <f>IF(AA86&gt;=0,AA86,"")</f>
        <v>0.0007643607375000001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294.84</v>
      </c>
      <c r="F87" s="61">
        <v>5.03</v>
      </c>
      <c r="G87" s="74">
        <v>0.00233</v>
      </c>
      <c r="H87" s="63">
        <f>MAX(G87,-0.12*F87)</f>
        <v>0.00233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1.717443E-5</v>
      </c>
      <c r="S87" s="60">
        <f>MIN($S$6/100*F87,150)</f>
        <v>0.6036</v>
      </c>
      <c r="T87" s="60">
        <f>MIN($T$6/100*F87,200)</f>
        <v>0.7545000000000001</v>
      </c>
      <c r="U87" s="60">
        <f>MIN($U$6/100*F87,250)</f>
        <v>1.006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1.717443E-5</v>
      </c>
      <c r="AB87" s="139">
        <f>IF(AA87&gt;=0,AA87,"")</f>
        <v>1.717443E-5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176.91</v>
      </c>
      <c r="F88" s="61">
        <v>5.03</v>
      </c>
      <c r="G88" s="74">
        <v>0.01152</v>
      </c>
      <c r="H88" s="63">
        <f>MAX(G88,-0.12*F88)</f>
        <v>0.01152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5.095008E-5</v>
      </c>
      <c r="S88" s="60">
        <f>MIN($S$6/100*F88,150)</f>
        <v>0.6036</v>
      </c>
      <c r="T88" s="60">
        <f>MIN($T$6/100*F88,200)</f>
        <v>0.7545000000000001</v>
      </c>
      <c r="U88" s="60">
        <f>MIN($U$6/100*F88,250)</f>
        <v>1.006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5.095008E-5</v>
      </c>
      <c r="AB88" s="139">
        <f>IF(AA88&gt;=0,AA88,"")</f>
        <v>5.095008E-5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326.41</v>
      </c>
      <c r="F89" s="61">
        <v>5.03</v>
      </c>
      <c r="G89" s="74">
        <v>0.00932</v>
      </c>
      <c r="H89" s="63">
        <f>MAX(G89,-0.12*F89)</f>
        <v>0.00932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7.605353000000001E-5</v>
      </c>
      <c r="S89" s="60">
        <f>MIN($S$6/100*F89,150)</f>
        <v>0.6036</v>
      </c>
      <c r="T89" s="60">
        <f>MIN($T$6/100*F89,200)</f>
        <v>0.7545000000000001</v>
      </c>
      <c r="U89" s="60">
        <f>MIN($U$6/100*F89,250)</f>
        <v>1.006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7.605353000000001E-5</v>
      </c>
      <c r="AB89" s="139">
        <f>IF(AA89&gt;=0,AA89,"")</f>
        <v>7.605353000000001E-5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326.41</v>
      </c>
      <c r="F90" s="61">
        <v>5.03</v>
      </c>
      <c r="G90" s="74">
        <v>-0.00023</v>
      </c>
      <c r="H90" s="63">
        <f>MAX(G90,-0.12*F90)</f>
        <v>-0.00023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-1.8768575E-6</v>
      </c>
      <c r="S90" s="60">
        <f>MIN($S$6/100*F90,150)</f>
        <v>0.6036</v>
      </c>
      <c r="T90" s="60">
        <f>MIN($T$6/100*F90,200)</f>
        <v>0.7545000000000001</v>
      </c>
      <c r="U90" s="60">
        <f>MIN($U$6/100*F90,250)</f>
        <v>1.006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-1.8768575E-6</v>
      </c>
      <c r="AB90" s="139" t="str">
        <f>IF(AA90&gt;=0,AA90,"")</f>
        <v/>
      </c>
      <c r="AC90" s="76">
        <f>IF(AA90&lt;0,AA90,"")</f>
        <v>-1.8768575E-6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49.97</v>
      </c>
      <c r="D91" s="73">
        <f>ROUND(C91,2)</f>
        <v>49.97</v>
      </c>
      <c r="E91" s="60">
        <v>389.56</v>
      </c>
      <c r="F91" s="61">
        <v>5.03</v>
      </c>
      <c r="G91" s="74">
        <v>0.00051</v>
      </c>
      <c r="H91" s="63">
        <f>MAX(G91,-0.12*F91)</f>
        <v>0.00051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4.96689E-6</v>
      </c>
      <c r="S91" s="60">
        <f>MIN($S$6/100*F91,150)</f>
        <v>0.6036</v>
      </c>
      <c r="T91" s="60">
        <f>MIN($T$6/100*F91,200)</f>
        <v>0.7545000000000001</v>
      </c>
      <c r="U91" s="60">
        <f>MIN($U$6/100*F91,250)</f>
        <v>1.006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4.96689E-6</v>
      </c>
      <c r="AB91" s="139">
        <f>IF(AA91&gt;=0,AA91,"")</f>
        <v>4.96689E-6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49.99</v>
      </c>
      <c r="D92" s="73">
        <f>ROUND(C92,2)</f>
        <v>49.99</v>
      </c>
      <c r="E92" s="60">
        <v>326.41</v>
      </c>
      <c r="F92" s="61">
        <v>5.01</v>
      </c>
      <c r="G92" s="74">
        <v>-0.01031</v>
      </c>
      <c r="H92" s="63">
        <f>MAX(G92,-0.12*F92)</f>
        <v>-0.01031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-8.413217750000001E-5</v>
      </c>
      <c r="S92" s="60">
        <f>MIN($S$6/100*F92,150)</f>
        <v>0.6012</v>
      </c>
      <c r="T92" s="60">
        <f>MIN($T$6/100*F92,200)</f>
        <v>0.7514999999999999</v>
      </c>
      <c r="U92" s="60">
        <f>MIN($U$6/100*F92,250)</f>
        <v>1.002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138">
        <f>IF(AND(C92&gt;=50.1,G92&lt;0),($A$2)*ABS(G92)/40000,0)</f>
        <v>0</v>
      </c>
      <c r="AA92" s="67">
        <f>R92+Y92+Z92</f>
        <v>-8.413217750000001E-5</v>
      </c>
      <c r="AB92" s="139" t="str">
        <f>IF(AA92&gt;=0,AA92,"")</f>
        <v/>
      </c>
      <c r="AC92" s="76">
        <f>IF(AA92&lt;0,AA92,"")</f>
        <v>-8.413217750000001E-5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294.84</v>
      </c>
      <c r="F93" s="61">
        <v>5.01</v>
      </c>
      <c r="G93" s="74">
        <v>-0.01583</v>
      </c>
      <c r="H93" s="63">
        <f>MAX(G93,-0.12*F93)</f>
        <v>-0.01583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-0.00011668293</v>
      </c>
      <c r="S93" s="60">
        <f>MIN($S$6/100*F93,150)</f>
        <v>0.6012</v>
      </c>
      <c r="T93" s="60">
        <f>MIN($T$6/100*F93,200)</f>
        <v>0.7514999999999999</v>
      </c>
      <c r="U93" s="60">
        <f>MIN($U$6/100*F93,250)</f>
        <v>1.002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-0.00011668293</v>
      </c>
      <c r="AB93" s="139" t="str">
        <f>IF(AA93&gt;=0,AA93,"")</f>
        <v/>
      </c>
      <c r="AC93" s="76">
        <f>IF(AA93&lt;0,AA93,"")</f>
        <v>-0.00011668293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117.94</v>
      </c>
      <c r="F94" s="61">
        <v>5.01</v>
      </c>
      <c r="G94" s="74">
        <v>-0.0048</v>
      </c>
      <c r="H94" s="63">
        <f>MAX(G94,-0.12*F94)</f>
        <v>-0.0048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-1.41528E-5</v>
      </c>
      <c r="S94" s="60">
        <f>MIN($S$6/100*F94,150)</f>
        <v>0.6012</v>
      </c>
      <c r="T94" s="60">
        <f>MIN($T$6/100*F94,200)</f>
        <v>0.7514999999999999</v>
      </c>
      <c r="U94" s="60">
        <f>MIN($U$6/100*F94,250)</f>
        <v>1.002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-1.41528E-5</v>
      </c>
      <c r="AB94" s="139" t="str">
        <f>IF(AA94&gt;=0,AA94,"")</f>
        <v/>
      </c>
      <c r="AC94" s="76">
        <f>IF(AA94&lt;0,AA94,"")</f>
        <v>-1.41528E-5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50.05</v>
      </c>
      <c r="D95" s="73">
        <f>ROUND(C95,2)</f>
        <v>50.05</v>
      </c>
      <c r="E95" s="60">
        <v>0</v>
      </c>
      <c r="F95" s="61">
        <v>5.01</v>
      </c>
      <c r="G95" s="74">
        <v>-0.009220000000000001</v>
      </c>
      <c r="H95" s="63">
        <f>MAX(G95,-0.12*F95)</f>
        <v>-0.009220000000000001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</v>
      </c>
      <c r="S95" s="60">
        <f>MIN($S$6/100*F95,150)</f>
        <v>0.6012</v>
      </c>
      <c r="T95" s="60">
        <f>MIN($T$6/100*F95,200)</f>
        <v>0.7514999999999999</v>
      </c>
      <c r="U95" s="60">
        <f>MIN($U$6/100*F95,250)</f>
        <v>1.002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326.41</v>
      </c>
      <c r="F96" s="61">
        <v>5.01</v>
      </c>
      <c r="G96" s="74">
        <v>0.00069</v>
      </c>
      <c r="H96" s="63">
        <f>MAX(G96,-0.12*F96)</f>
        <v>0.00069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5.6305725E-6</v>
      </c>
      <c r="S96" s="60">
        <f>MIN($S$6/100*F96,150)</f>
        <v>0.6012</v>
      </c>
      <c r="T96" s="60">
        <f>MIN($T$6/100*F96,200)</f>
        <v>0.7514999999999999</v>
      </c>
      <c r="U96" s="60">
        <f>MIN($U$6/100*F96,250)</f>
        <v>1.002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5.6305725E-6</v>
      </c>
      <c r="AB96" s="139">
        <f>IF(AA96&gt;=0,AA96,"")</f>
        <v>5.6305725E-6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49.96</v>
      </c>
      <c r="D97" s="73">
        <f>ROUND(C97,2)</f>
        <v>49.96</v>
      </c>
      <c r="E97" s="60">
        <v>421.13</v>
      </c>
      <c r="F97" s="61">
        <v>5.01</v>
      </c>
      <c r="G97" s="74">
        <v>0.02273</v>
      </c>
      <c r="H97" s="63">
        <f>MAX(G97,-0.12*F97)</f>
        <v>0.02273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0.0002393071225</v>
      </c>
      <c r="S97" s="60">
        <f>MIN($S$6/100*F97,150)</f>
        <v>0.6012</v>
      </c>
      <c r="T97" s="60">
        <f>MIN($T$6/100*F97,200)</f>
        <v>0.7514999999999999</v>
      </c>
      <c r="U97" s="60">
        <f>MIN($U$6/100*F97,250)</f>
        <v>1.002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0.0002393071225</v>
      </c>
      <c r="AB97" s="139">
        <f>IF(AA97&gt;=0,AA97,"")</f>
        <v>0.0002393071225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49.95</v>
      </c>
      <c r="D98" s="73">
        <f>ROUND(C98,2)</f>
        <v>49.95</v>
      </c>
      <c r="E98" s="60">
        <v>452.7</v>
      </c>
      <c r="F98" s="61">
        <v>5.01</v>
      </c>
      <c r="G98" s="74">
        <v>0.00364</v>
      </c>
      <c r="H98" s="63">
        <f>MAX(G98,-0.12*F98)</f>
        <v>0.00364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4.11957E-5</v>
      </c>
      <c r="S98" s="60">
        <f>MIN($S$6/100*F98,150)</f>
        <v>0.6012</v>
      </c>
      <c r="T98" s="60">
        <f>MIN($T$6/100*F98,200)</f>
        <v>0.7514999999999999</v>
      </c>
      <c r="U98" s="60">
        <f>MIN($U$6/100*F98,250)</f>
        <v>1.002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4.11957E-5</v>
      </c>
      <c r="AB98" s="139">
        <f>IF(AA98&gt;=0,AA98,"")</f>
        <v>4.11957E-5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357.99</v>
      </c>
      <c r="F99" s="61">
        <v>5.01</v>
      </c>
      <c r="G99" s="74">
        <v>0.04772</v>
      </c>
      <c r="H99" s="63">
        <f>MAX(G99,-0.12*F99)</f>
        <v>0.04772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0.00042708207</v>
      </c>
      <c r="S99" s="60">
        <f>MIN($S$6/100*F99,150)</f>
        <v>0.6012</v>
      </c>
      <c r="T99" s="60">
        <f>MIN($T$6/100*F99,200)</f>
        <v>0.7514999999999999</v>
      </c>
      <c r="U99" s="60">
        <f>MIN($U$6/100*F99,250)</f>
        <v>1.002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0.00042708207</v>
      </c>
      <c r="AB99" s="139">
        <f>IF(AA99&gt;=0,AA99,"")</f>
        <v>0.00042708207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452.7</v>
      </c>
      <c r="F100" s="61">
        <v>5.01</v>
      </c>
      <c r="G100" s="74">
        <v>0.06019</v>
      </c>
      <c r="H100" s="63">
        <f>MAX(G100,-0.12*F100)</f>
        <v>0.06019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0.000681200325</v>
      </c>
      <c r="S100" s="60">
        <f>MIN($S$6/100*F100,150)</f>
        <v>0.6012</v>
      </c>
      <c r="T100" s="60">
        <f>MIN($T$6/100*F100,200)</f>
        <v>0.7514999999999999</v>
      </c>
      <c r="U100" s="60">
        <f>MIN($U$6/100*F100,250)</f>
        <v>1.002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0.000681200325</v>
      </c>
      <c r="AB100" s="139">
        <f>IF(AA100&gt;=0,AA100,"")</f>
        <v>0.000681200325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484.28</v>
      </c>
      <c r="F101" s="61">
        <v>5.01</v>
      </c>
      <c r="G101" s="74">
        <v>0.07892</v>
      </c>
      <c r="H101" s="63">
        <f>MAX(G101,-0.12*F101)</f>
        <v>0.07892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0.00095548444</v>
      </c>
      <c r="S101" s="60">
        <f>MIN($S$6/100*F101,150)</f>
        <v>0.6012</v>
      </c>
      <c r="T101" s="60">
        <f>MIN($T$6/100*F101,200)</f>
        <v>0.7514999999999999</v>
      </c>
      <c r="U101" s="60">
        <f>MIN($U$6/100*F101,250)</f>
        <v>1.002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0.00095548444</v>
      </c>
      <c r="AB101" s="139">
        <f>IF(AA101&gt;=0,AA101,"")</f>
        <v>0.00095548444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294.84</v>
      </c>
      <c r="F102" s="61">
        <v>5.01</v>
      </c>
      <c r="G102" s="74">
        <v>0.06057</v>
      </c>
      <c r="H102" s="63">
        <f>MAX(G102,-0.12*F102)</f>
        <v>0.06057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0.00044646147</v>
      </c>
      <c r="S102" s="60">
        <f>MIN($S$6/100*F102,150)</f>
        <v>0.6012</v>
      </c>
      <c r="T102" s="60">
        <f>MIN($T$6/100*F102,200)</f>
        <v>0.7514999999999999</v>
      </c>
      <c r="U102" s="60">
        <f>MIN($U$6/100*F102,250)</f>
        <v>1.002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0.00044646147</v>
      </c>
      <c r="AB102" s="139">
        <f>IF(AA102&gt;=0,AA102,"")</f>
        <v>0.00044646147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235.87</v>
      </c>
      <c r="F103" s="61">
        <v>5.01</v>
      </c>
      <c r="G103" s="100">
        <v>0.06680999999999999</v>
      </c>
      <c r="H103" s="101">
        <f>MAX(G103,-0.12*F103)</f>
        <v>0.06680999999999999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0.0003939618675</v>
      </c>
      <c r="S103" s="105">
        <f>MIN($S$6/100*F103,150)</f>
        <v>0.6012</v>
      </c>
      <c r="T103" s="105">
        <f>MIN($T$6/100*F103,200)</f>
        <v>0.7514999999999999</v>
      </c>
      <c r="U103" s="105">
        <f>MIN($U$6/100*F103,250)</f>
        <v>1.002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0.0003939618675</v>
      </c>
      <c r="AB103" s="140">
        <f>IF(AA103&gt;=0,AA103,"")</f>
        <v>0.0003939618675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49.95729166666666</v>
      </c>
      <c r="D104" s="110">
        <f>ROUND(C104,2)</f>
        <v>49.96</v>
      </c>
      <c r="E104" s="111">
        <f>AVERAGE(E6:E103)</f>
        <v>416.8648958333331</v>
      </c>
      <c r="F104" s="111">
        <f>AVERAGE(F6:F103)</f>
        <v>4.923749999999998</v>
      </c>
      <c r="G104" s="112">
        <f>SUM(G8:G103)/4</f>
        <v>2.255882500000001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0.09242367968250001</v>
      </c>
      <c r="S104" s="113"/>
      <c r="T104" s="113"/>
      <c r="U104" s="113"/>
      <c r="V104" s="113"/>
      <c r="W104" s="113"/>
      <c r="X104" s="113"/>
      <c r="Y104" s="114">
        <f>SUM(Y8:Y103)</f>
        <v>0.0034018</v>
      </c>
      <c r="Z104" s="114">
        <f>SUM(Z8:Z103)</f>
        <v>0</v>
      </c>
      <c r="AA104" s="115">
        <f>SUM(AA8:AA103)</f>
        <v>0.09582547968250002</v>
      </c>
      <c r="AB104" s="116">
        <f>SUM(AB8:AB103)</f>
        <v>0.1017089252825</v>
      </c>
      <c r="AC104" s="117">
        <f>SUM(AC8:AC103)</f>
        <v>-0.0058834456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0.0184847359365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0.09582547968250002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58.9684</v>
      </c>
      <c r="AH152" s="86">
        <f>MIN(AG152,$C$2)</f>
        <v>58.9684</v>
      </c>
    </row>
    <row r="153" spans="1:37" customHeight="1" ht="16">
      <c r="AE153" s="16"/>
      <c r="AF153" s="133">
        <f>ROUND((AF152-0.01),2)</f>
        <v>50.03</v>
      </c>
      <c r="AG153" s="134">
        <f>2*$A$2/5</f>
        <v>117.9368</v>
      </c>
      <c r="AH153" s="86">
        <f>MIN(AG153,$C$2)</f>
        <v>117.9368</v>
      </c>
    </row>
    <row r="154" spans="1:37" customHeight="1" ht="16">
      <c r="AE154" s="16"/>
      <c r="AF154" s="133">
        <f>ROUND((AF153-0.01),2)</f>
        <v>50.02</v>
      </c>
      <c r="AG154" s="134">
        <f>3*$A$2/5</f>
        <v>176.9052</v>
      </c>
      <c r="AH154" s="86">
        <f>MIN(AG154,$C$2)</f>
        <v>176.9052</v>
      </c>
    </row>
    <row r="155" spans="1:37" customHeight="1" ht="16">
      <c r="AE155" s="16"/>
      <c r="AF155" s="133">
        <f>ROUND((AF154-0.01),2)</f>
        <v>50.01</v>
      </c>
      <c r="AG155" s="134">
        <f>4*$A$2/5</f>
        <v>235.8736</v>
      </c>
      <c r="AH155" s="86">
        <f>MIN(AG155,$C$2)</f>
        <v>235.8736</v>
      </c>
    </row>
    <row r="156" spans="1:37" customHeight="1" ht="16">
      <c r="AE156" s="16"/>
      <c r="AF156" s="133">
        <f>ROUND((AF155-0.01),2)</f>
        <v>50</v>
      </c>
      <c r="AG156" s="134">
        <f>5*$A$2/5</f>
        <v>294.842</v>
      </c>
      <c r="AH156" s="86">
        <f>MIN(AG156,$C$2)</f>
        <v>294.842</v>
      </c>
    </row>
    <row r="157" spans="1:37" customHeight="1" ht="16">
      <c r="AE157" s="16"/>
      <c r="AF157" s="133">
        <f>ROUND((AF156-0.01),2)</f>
        <v>49.99</v>
      </c>
      <c r="AG157" s="134">
        <f>50+15*$A$2/16</f>
        <v>326.414375</v>
      </c>
      <c r="AH157" s="86">
        <f>MIN(AG157,$C$2)</f>
        <v>326.414375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357.98675</v>
      </c>
      <c r="AH158" s="86">
        <f>MIN(AG158,$C$2)</f>
        <v>357.98675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389.559125</v>
      </c>
      <c r="AH159" s="86">
        <f>MIN(AG159,$C$2)</f>
        <v>389.559125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421.1315</v>
      </c>
      <c r="AH160" s="86">
        <f>MIN(AG160,$C$2)</f>
        <v>421.1315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452.703875</v>
      </c>
      <c r="AH161" s="86">
        <f>MIN(AG161,$C$2)</f>
        <v>452.703875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484.27625</v>
      </c>
      <c r="AH162" s="86">
        <f>MIN(AG162,$C$2)</f>
        <v>484.27625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515.848625</v>
      </c>
      <c r="AH163" s="86">
        <f>MIN(AG163,$C$2)</f>
        <v>515.848625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547.421</v>
      </c>
      <c r="AH164" s="135">
        <f>MIN(AG164,$C$2)</f>
        <v>547.421</v>
      </c>
    </row>
    <row r="165" spans="1:37" customHeight="1" ht="15">
      <c r="AE165" s="16"/>
      <c r="AF165" s="133">
        <f>ROUND((AF164-0.01),2)</f>
        <v>49.91</v>
      </c>
      <c r="AG165" s="134">
        <f>450+7*$A$2/16</f>
        <v>578.993375</v>
      </c>
      <c r="AH165" s="135">
        <f>MIN(AG165,$C$2)</f>
        <v>578.993375</v>
      </c>
    </row>
    <row r="166" spans="1:37" customHeight="1" ht="15">
      <c r="AE166" s="16"/>
      <c r="AF166" s="133">
        <f>ROUND((AF165-0.01),2)</f>
        <v>49.9</v>
      </c>
      <c r="AG166" s="134">
        <f>500+6*$A$2/16</f>
        <v>610.56575</v>
      </c>
      <c r="AH166" s="135">
        <f>MIN(AG166,$C$2)</f>
        <v>610.56575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642.1381249999999</v>
      </c>
      <c r="AH167" s="135">
        <f>MIN(AG167,$C$2)</f>
        <v>642.1381249999999</v>
      </c>
    </row>
    <row r="168" spans="1:37" customHeight="1" ht="15">
      <c r="AE168" s="16"/>
      <c r="AF168" s="133">
        <f>ROUND((AF167-0.01),2)</f>
        <v>49.88</v>
      </c>
      <c r="AG168" s="134">
        <f>600+4*$A$2/16</f>
        <v>673.7105</v>
      </c>
      <c r="AH168" s="135">
        <f>MIN(AG168,$C$2)</f>
        <v>673.7105</v>
      </c>
    </row>
    <row r="169" spans="1:37" customHeight="1" ht="15">
      <c r="AE169" s="16"/>
      <c r="AF169" s="133">
        <f>ROUND((AF168-0.01),2)</f>
        <v>49.87</v>
      </c>
      <c r="AG169" s="134">
        <f>650+3*$A$2/16</f>
        <v>705.282875</v>
      </c>
      <c r="AH169" s="135">
        <f>MIN(AG169,$C$2)</f>
        <v>705.282875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736.85525</v>
      </c>
      <c r="AH170" s="135">
        <f>MIN(AG170,$C$2)</f>
        <v>736.85525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768.427625</v>
      </c>
      <c r="AH171" s="135">
        <f>MIN(AG171,$C$2)</f>
        <v>768.427625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0.39305495279575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301.176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0.5649999999999999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49.98</v>
      </c>
      <c r="D8" s="59">
        <f>ROUND(C8,2)</f>
        <v>49.98</v>
      </c>
      <c r="E8" s="60">
        <v>363.53</v>
      </c>
      <c r="F8" s="61">
        <v>5.109999999999999</v>
      </c>
      <c r="G8" s="62">
        <v>0.17158</v>
      </c>
      <c r="H8" s="63">
        <f>MAX(G8,-0.12*F8)</f>
        <v>0.17158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0.001559361935</v>
      </c>
      <c r="S8" s="60">
        <f>MIN($S$6/100*F8,150)</f>
        <v>0.6131999999999999</v>
      </c>
      <c r="T8" s="60">
        <f>MIN($T$6/100*F8,200)</f>
        <v>0.7664999999999998</v>
      </c>
      <c r="U8" s="60">
        <f>MIN($U$6/100*F8,250)</f>
        <v>1.022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0.001559361935</v>
      </c>
      <c r="AB8" s="64">
        <f>IF(AA8&gt;=0,AA8,"")</f>
        <v>0.001559361935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50.06</v>
      </c>
      <c r="D9" s="73">
        <f>ROUND(C9,2)</f>
        <v>50.06</v>
      </c>
      <c r="E9" s="60">
        <v>0</v>
      </c>
      <c r="F9" s="61">
        <v>5.109999999999999</v>
      </c>
      <c r="G9" s="74">
        <v>0.19104</v>
      </c>
      <c r="H9" s="63">
        <f>MAX(G9,-0.12*F9)</f>
        <v>0.19104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0.6131999999999999</v>
      </c>
      <c r="T9" s="60">
        <f>MIN($T$6/100*F9,200)</f>
        <v>0.7664999999999998</v>
      </c>
      <c r="U9" s="60">
        <f>MIN($U$6/100*F9,250)</f>
        <v>1.022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50.02</v>
      </c>
      <c r="D10" s="73">
        <f>ROUND(C10,2)</f>
        <v>50.02</v>
      </c>
      <c r="E10" s="60">
        <v>180.71</v>
      </c>
      <c r="F10" s="61">
        <v>5.109999999999999</v>
      </c>
      <c r="G10" s="74">
        <v>0.23475</v>
      </c>
      <c r="H10" s="63">
        <f>MAX(G10,-0.12*F10)</f>
        <v>0.23475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0.0010605418125</v>
      </c>
      <c r="S10" s="60">
        <f>MIN($S$6/100*F10,150)</f>
        <v>0.6131999999999999</v>
      </c>
      <c r="T10" s="60">
        <f>MIN($T$6/100*F10,200)</f>
        <v>0.7664999999999998</v>
      </c>
      <c r="U10" s="60">
        <f>MIN($U$6/100*F10,250)</f>
        <v>1.022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0.0010605418125</v>
      </c>
      <c r="AB10" s="139">
        <f>IF(AA10&gt;=0,AA10,"")</f>
        <v>0.0010605418125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301.18</v>
      </c>
      <c r="F11" s="61">
        <v>5.109999999999999</v>
      </c>
      <c r="G11" s="74">
        <v>0.22777</v>
      </c>
      <c r="H11" s="63">
        <f>MAX(G11,-0.12*F11)</f>
        <v>0.22777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0.001714994215</v>
      </c>
      <c r="S11" s="60">
        <f>MIN($S$6/100*F11,150)</f>
        <v>0.6131999999999999</v>
      </c>
      <c r="T11" s="60">
        <f>MIN($T$6/100*F11,200)</f>
        <v>0.7664999999999998</v>
      </c>
      <c r="U11" s="60">
        <f>MIN($U$6/100*F11,250)</f>
        <v>1.022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0.001714994215</v>
      </c>
      <c r="AB11" s="139">
        <f>IF(AA11&gt;=0,AA11,"")</f>
        <v>0.001714994215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240.94</v>
      </c>
      <c r="F12" s="61">
        <v>5.109999999999999</v>
      </c>
      <c r="G12" s="74">
        <v>0.23033</v>
      </c>
      <c r="H12" s="63">
        <f>MAX(G12,-0.12*F12)</f>
        <v>0.23033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0.001387392755</v>
      </c>
      <c r="S12" s="60">
        <f>MIN($S$6/100*F12,150)</f>
        <v>0.6131999999999999</v>
      </c>
      <c r="T12" s="60">
        <f>MIN($T$6/100*F12,200)</f>
        <v>0.7664999999999998</v>
      </c>
      <c r="U12" s="60">
        <f>MIN($U$6/100*F12,250)</f>
        <v>1.022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0.001387392755</v>
      </c>
      <c r="AB12" s="139">
        <f>IF(AA12&gt;=0,AA12,"")</f>
        <v>0.001387392755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332.35</v>
      </c>
      <c r="F13" s="61">
        <v>5.109999999999999</v>
      </c>
      <c r="G13" s="74">
        <v>0.22189</v>
      </c>
      <c r="H13" s="63">
        <f>MAX(G13,-0.12*F13)</f>
        <v>0.22189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0.0018436285375</v>
      </c>
      <c r="S13" s="60">
        <f>MIN($S$6/100*F13,150)</f>
        <v>0.6131999999999999</v>
      </c>
      <c r="T13" s="60">
        <f>MIN($T$6/100*F13,200)</f>
        <v>0.7664999999999998</v>
      </c>
      <c r="U13" s="60">
        <f>MIN($U$6/100*F13,250)</f>
        <v>1.022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0.0018436285375</v>
      </c>
      <c r="AB13" s="139">
        <f>IF(AA13&gt;=0,AA13,"")</f>
        <v>0.0018436285375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394.71</v>
      </c>
      <c r="F14" s="61">
        <v>5.109999999999999</v>
      </c>
      <c r="G14" s="74">
        <v>0.22448</v>
      </c>
      <c r="H14" s="63">
        <f>MAX(G14,-0.12*F14)</f>
        <v>0.22448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0.00221511252</v>
      </c>
      <c r="S14" s="60">
        <f>MIN($S$6/100*F14,150)</f>
        <v>0.6131999999999999</v>
      </c>
      <c r="T14" s="60">
        <f>MIN($T$6/100*F14,200)</f>
        <v>0.7664999999999998</v>
      </c>
      <c r="U14" s="60">
        <f>MIN($U$6/100*F14,250)</f>
        <v>1.022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0.00221511252</v>
      </c>
      <c r="AB14" s="139">
        <f>IF(AA14&gt;=0,AA14,"")</f>
        <v>0.00221511252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50.02</v>
      </c>
      <c r="D15" s="73">
        <f>ROUND(C15,2)</f>
        <v>50.02</v>
      </c>
      <c r="E15" s="60">
        <v>180.71</v>
      </c>
      <c r="F15" s="61">
        <v>5.109999999999999</v>
      </c>
      <c r="G15" s="74">
        <v>0.22337</v>
      </c>
      <c r="H15" s="63">
        <f>MAX(G15,-0.12*F15)</f>
        <v>0.22337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0.0010091298175</v>
      </c>
      <c r="S15" s="60">
        <f>MIN($S$6/100*F15,150)</f>
        <v>0.6131999999999999</v>
      </c>
      <c r="T15" s="60">
        <f>MIN($T$6/100*F15,200)</f>
        <v>0.7664999999999998</v>
      </c>
      <c r="U15" s="60">
        <f>MIN($U$6/100*F15,250)</f>
        <v>1.022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0.0010091298175</v>
      </c>
      <c r="AB15" s="139">
        <f>IF(AA15&gt;=0,AA15,"")</f>
        <v>0.0010091298175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394.71</v>
      </c>
      <c r="F16" s="61">
        <v>5.109999999999999</v>
      </c>
      <c r="G16" s="74">
        <v>0.21381</v>
      </c>
      <c r="H16" s="63">
        <f>MAX(G16,-0.12*F16)</f>
        <v>0.21381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0.0021098236275</v>
      </c>
      <c r="S16" s="60">
        <f>MIN($S$6/100*F16,150)</f>
        <v>0.6131999999999999</v>
      </c>
      <c r="T16" s="60">
        <f>MIN($T$6/100*F16,200)</f>
        <v>0.7664999999999998</v>
      </c>
      <c r="U16" s="60">
        <f>MIN($U$6/100*F16,250)</f>
        <v>1.022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0.0021098236275</v>
      </c>
      <c r="AB16" s="139">
        <f>IF(AA16&gt;=0,AA16,"")</f>
        <v>0.0021098236275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49.92</v>
      </c>
      <c r="D17" s="73">
        <f>ROUND(C17,2)</f>
        <v>49.92</v>
      </c>
      <c r="E17" s="60">
        <v>550.59</v>
      </c>
      <c r="F17" s="61">
        <v>5.109999999999999</v>
      </c>
      <c r="G17" s="74">
        <v>0.23181</v>
      </c>
      <c r="H17" s="63">
        <f>MAX(G17,-0.12*F17)</f>
        <v>0.23181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0.0031908066975</v>
      </c>
      <c r="S17" s="60">
        <f>MIN($S$6/100*F17,150)</f>
        <v>0.6131999999999999</v>
      </c>
      <c r="T17" s="60">
        <f>MIN($T$6/100*F17,200)</f>
        <v>0.7664999999999998</v>
      </c>
      <c r="U17" s="60">
        <f>MIN($U$6/100*F17,250)</f>
        <v>1.022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0.0031908066975</v>
      </c>
      <c r="AB17" s="139">
        <f>IF(AA17&gt;=0,AA17,"")</f>
        <v>0.0031908066975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49.96</v>
      </c>
      <c r="D18" s="73">
        <f>ROUND(C18,2)</f>
        <v>49.96</v>
      </c>
      <c r="E18" s="60">
        <v>425.88</v>
      </c>
      <c r="F18" s="61">
        <v>5.109999999999999</v>
      </c>
      <c r="G18" s="74">
        <v>0.21162</v>
      </c>
      <c r="H18" s="63">
        <f>MAX(G18,-0.12*F18)</f>
        <v>0.21162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0.00225311814</v>
      </c>
      <c r="S18" s="60">
        <f>MIN($S$6/100*F18,150)</f>
        <v>0.6131999999999999</v>
      </c>
      <c r="T18" s="60">
        <f>MIN($T$6/100*F18,200)</f>
        <v>0.7664999999999998</v>
      </c>
      <c r="U18" s="60">
        <f>MIN($U$6/100*F18,250)</f>
        <v>1.022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0.00225311814</v>
      </c>
      <c r="AB18" s="139">
        <f>IF(AA18&gt;=0,AA18,"")</f>
        <v>0.00225311814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363.53</v>
      </c>
      <c r="F19" s="61">
        <v>5.109999999999999</v>
      </c>
      <c r="G19" s="74">
        <v>0.21529</v>
      </c>
      <c r="H19" s="63">
        <f>MAX(G19,-0.12*F19)</f>
        <v>0.21529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0.0019566093425</v>
      </c>
      <c r="S19" s="60">
        <f>MIN($S$6/100*F19,150)</f>
        <v>0.6131999999999999</v>
      </c>
      <c r="T19" s="60">
        <f>MIN($T$6/100*F19,200)</f>
        <v>0.7664999999999998</v>
      </c>
      <c r="U19" s="60">
        <f>MIN($U$6/100*F19,250)</f>
        <v>1.022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0.0019566093425</v>
      </c>
      <c r="AB19" s="139">
        <f>IF(AA19&gt;=0,AA19,"")</f>
        <v>0.0019566093425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332.35</v>
      </c>
      <c r="F20" s="61">
        <v>5.109999999999999</v>
      </c>
      <c r="G20" s="74">
        <v>0.24136</v>
      </c>
      <c r="H20" s="63">
        <f>MAX(G20,-0.12*F20)</f>
        <v>0.24136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0.0020053999</v>
      </c>
      <c r="S20" s="60">
        <f>MIN($S$6/100*F20,150)</f>
        <v>0.6131999999999999</v>
      </c>
      <c r="T20" s="60">
        <f>MIN($T$6/100*F20,200)</f>
        <v>0.7664999999999998</v>
      </c>
      <c r="U20" s="60">
        <f>MIN($U$6/100*F20,250)</f>
        <v>1.022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0.0020053999</v>
      </c>
      <c r="AB20" s="139">
        <f>IF(AA20&gt;=0,AA20,"")</f>
        <v>0.0020053999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301.18</v>
      </c>
      <c r="F21" s="61">
        <v>5.109999999999999</v>
      </c>
      <c r="G21" s="74">
        <v>0.21933</v>
      </c>
      <c r="H21" s="63">
        <f>MAX(G21,-0.12*F21)</f>
        <v>0.21933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0.001651445235</v>
      </c>
      <c r="S21" s="60">
        <f>MIN($S$6/100*F21,150)</f>
        <v>0.6131999999999999</v>
      </c>
      <c r="T21" s="60">
        <f>MIN($T$6/100*F21,200)</f>
        <v>0.7664999999999998</v>
      </c>
      <c r="U21" s="60">
        <f>MIN($U$6/100*F21,250)</f>
        <v>1.022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0.001651445235</v>
      </c>
      <c r="AB21" s="139">
        <f>IF(AA21&gt;=0,AA21,"")</f>
        <v>0.001651445235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49.99</v>
      </c>
      <c r="D22" s="73">
        <f>ROUND(C22,2)</f>
        <v>49.99</v>
      </c>
      <c r="E22" s="60">
        <v>332.35</v>
      </c>
      <c r="F22" s="61">
        <v>5.109999999999999</v>
      </c>
      <c r="G22" s="74">
        <v>0.23584</v>
      </c>
      <c r="H22" s="63">
        <f>MAX(G22,-0.12*F22)</f>
        <v>0.23584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0.0019595356</v>
      </c>
      <c r="S22" s="60">
        <f>MIN($S$6/100*F22,150)</f>
        <v>0.6131999999999999</v>
      </c>
      <c r="T22" s="60">
        <f>MIN($T$6/100*F22,200)</f>
        <v>0.7664999999999998</v>
      </c>
      <c r="U22" s="60">
        <f>MIN($U$6/100*F22,250)</f>
        <v>1.022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0.0019595356</v>
      </c>
      <c r="AB22" s="139">
        <f>IF(AA22&gt;=0,AA22,"")</f>
        <v>0.0019595356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</v>
      </c>
      <c r="D23" s="73">
        <f>ROUND(C23,2)</f>
        <v>50</v>
      </c>
      <c r="E23" s="60">
        <v>301.18</v>
      </c>
      <c r="F23" s="61">
        <v>5.109999999999999</v>
      </c>
      <c r="G23" s="74">
        <v>0.27037</v>
      </c>
      <c r="H23" s="63">
        <f>MAX(G23,-0.12*F23)</f>
        <v>0.27037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0.002035750915</v>
      </c>
      <c r="S23" s="60">
        <f>MIN($S$6/100*F23,150)</f>
        <v>0.6131999999999999</v>
      </c>
      <c r="T23" s="60">
        <f>MIN($T$6/100*F23,200)</f>
        <v>0.7664999999999998</v>
      </c>
      <c r="U23" s="60">
        <f>MIN($U$6/100*F23,250)</f>
        <v>1.022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0.002035750915</v>
      </c>
      <c r="AB23" s="139">
        <f>IF(AA23&gt;=0,AA23,"")</f>
        <v>0.002035750915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332.35</v>
      </c>
      <c r="F24" s="61">
        <v>5.109999999999999</v>
      </c>
      <c r="G24" s="74">
        <v>0.24173</v>
      </c>
      <c r="H24" s="63">
        <f>MAX(G24,-0.12*F24)</f>
        <v>0.24173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0.0020084741375</v>
      </c>
      <c r="S24" s="60">
        <f>MIN($S$6/100*F24,150)</f>
        <v>0.6131999999999999</v>
      </c>
      <c r="T24" s="60">
        <f>MIN($T$6/100*F24,200)</f>
        <v>0.7664999999999998</v>
      </c>
      <c r="U24" s="60">
        <f>MIN($U$6/100*F24,250)</f>
        <v>1.022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0.0020084741375</v>
      </c>
      <c r="AB24" s="139">
        <f>IF(AA24&gt;=0,AA24,"")</f>
        <v>0.0020084741375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363.53</v>
      </c>
      <c r="F25" s="61">
        <v>5.109999999999999</v>
      </c>
      <c r="G25" s="74">
        <v>0.20758</v>
      </c>
      <c r="H25" s="63">
        <f>MAX(G25,-0.12*F25)</f>
        <v>0.20758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0.001886538935</v>
      </c>
      <c r="S25" s="60">
        <f>MIN($S$6/100*F25,150)</f>
        <v>0.6131999999999999</v>
      </c>
      <c r="T25" s="60">
        <f>MIN($T$6/100*F25,200)</f>
        <v>0.7664999999999998</v>
      </c>
      <c r="U25" s="60">
        <f>MIN($U$6/100*F25,250)</f>
        <v>1.022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0.001886538935</v>
      </c>
      <c r="AB25" s="139">
        <f>IF(AA25&gt;=0,AA25,"")</f>
        <v>0.001886538935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49.99</v>
      </c>
      <c r="D26" s="73">
        <f>ROUND(C26,2)</f>
        <v>49.99</v>
      </c>
      <c r="E26" s="60">
        <v>332.35</v>
      </c>
      <c r="F26" s="61">
        <v>5.109999999999999</v>
      </c>
      <c r="G26" s="74">
        <v>0.23071</v>
      </c>
      <c r="H26" s="63">
        <f>MAX(G26,-0.12*F26)</f>
        <v>0.23071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0.0019169117125</v>
      </c>
      <c r="S26" s="60">
        <f>MIN($S$6/100*F26,150)</f>
        <v>0.6131999999999999</v>
      </c>
      <c r="T26" s="60">
        <f>MIN($T$6/100*F26,200)</f>
        <v>0.7664999999999998</v>
      </c>
      <c r="U26" s="60">
        <f>MIN($U$6/100*F26,250)</f>
        <v>1.022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0.0019169117125</v>
      </c>
      <c r="AB26" s="139">
        <f>IF(AA26&gt;=0,AA26,"")</f>
        <v>0.0019169117125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5.109999999999999</v>
      </c>
      <c r="G27" s="74">
        <v>0.24577</v>
      </c>
      <c r="H27" s="63">
        <f>MAX(G27,-0.12*F27)</f>
        <v>0.24577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0.6131999999999999</v>
      </c>
      <c r="T27" s="60">
        <f>MIN($T$6/100*F27,200)</f>
        <v>0.7664999999999998</v>
      </c>
      <c r="U27" s="60">
        <f>MIN($U$6/100*F27,250)</f>
        <v>1.022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50.02</v>
      </c>
      <c r="D28" s="73">
        <f>ROUND(C28,2)</f>
        <v>50.02</v>
      </c>
      <c r="E28" s="60">
        <v>180.71</v>
      </c>
      <c r="F28" s="61">
        <v>5.109999999999999</v>
      </c>
      <c r="G28" s="74">
        <v>0.24429</v>
      </c>
      <c r="H28" s="63">
        <f>MAX(G28,-0.12*F28)</f>
        <v>0.24429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0.0011036411475</v>
      </c>
      <c r="S28" s="60">
        <f>MIN($S$6/100*F28,150)</f>
        <v>0.6131999999999999</v>
      </c>
      <c r="T28" s="60">
        <f>MIN($T$6/100*F28,200)</f>
        <v>0.7664999999999998</v>
      </c>
      <c r="U28" s="60">
        <f>MIN($U$6/100*F28,250)</f>
        <v>1.022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0.0011036411475</v>
      </c>
      <c r="AB28" s="139">
        <f>IF(AA28&gt;=0,AA28,"")</f>
        <v>0.0011036411475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301.18</v>
      </c>
      <c r="F29" s="61">
        <v>5.109999999999999</v>
      </c>
      <c r="G29" s="74">
        <v>0.23328</v>
      </c>
      <c r="H29" s="63">
        <f>MAX(G29,-0.12*F29)</f>
        <v>0.23328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0.00175648176</v>
      </c>
      <c r="S29" s="60">
        <f>MIN($S$6/100*F29,150)</f>
        <v>0.6131999999999999</v>
      </c>
      <c r="T29" s="60">
        <f>MIN($T$6/100*F29,200)</f>
        <v>0.7664999999999998</v>
      </c>
      <c r="U29" s="60">
        <f>MIN($U$6/100*F29,250)</f>
        <v>1.022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0.00175648176</v>
      </c>
      <c r="AB29" s="139">
        <f>IF(AA29&gt;=0,AA29,"")</f>
        <v>0.00175648176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301.18</v>
      </c>
      <c r="F30" s="61">
        <v>5.109999999999999</v>
      </c>
      <c r="G30" s="74">
        <v>0.23769</v>
      </c>
      <c r="H30" s="63">
        <f>MAX(G30,-0.12*F30)</f>
        <v>0.23769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0.001789686855</v>
      </c>
      <c r="S30" s="60">
        <f>MIN($S$6/100*F30,150)</f>
        <v>0.6131999999999999</v>
      </c>
      <c r="T30" s="60">
        <f>MIN($T$6/100*F30,200)</f>
        <v>0.7664999999999998</v>
      </c>
      <c r="U30" s="60">
        <f>MIN($U$6/100*F30,250)</f>
        <v>1.022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0.001789686855</v>
      </c>
      <c r="AB30" s="139">
        <f>IF(AA30&gt;=0,AA30,"")</f>
        <v>0.001789686855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180.71</v>
      </c>
      <c r="F31" s="61">
        <v>5.109999999999999</v>
      </c>
      <c r="G31" s="74">
        <v>0.2476</v>
      </c>
      <c r="H31" s="63">
        <f>MAX(G31,-0.12*F31)</f>
        <v>0.2476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0.0011185949</v>
      </c>
      <c r="S31" s="60">
        <f>MIN($S$6/100*F31,150)</f>
        <v>0.6131999999999999</v>
      </c>
      <c r="T31" s="60">
        <f>MIN($T$6/100*F31,200)</f>
        <v>0.7664999999999998</v>
      </c>
      <c r="U31" s="60">
        <f>MIN($U$6/100*F31,250)</f>
        <v>1.022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0.0011185949</v>
      </c>
      <c r="AB31" s="139">
        <f>IF(AA31&gt;=0,AA31,"")</f>
        <v>0.0011185949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50.03</v>
      </c>
      <c r="D32" s="73">
        <f>ROUND(C32,2)</f>
        <v>50.03</v>
      </c>
      <c r="E32" s="60">
        <v>120.47</v>
      </c>
      <c r="F32" s="61">
        <v>5.489999999999999</v>
      </c>
      <c r="G32" s="74">
        <v>0.6276</v>
      </c>
      <c r="H32" s="63">
        <f>MAX(G32,-0.12*F32)</f>
        <v>0.6276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1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0.0018901743</v>
      </c>
      <c r="S32" s="60">
        <f>MIN($S$6/100*F32,150)</f>
        <v>0.6587999999999999</v>
      </c>
      <c r="T32" s="60">
        <f>MIN($T$6/100*F32,200)</f>
        <v>0.8234999999999999</v>
      </c>
      <c r="U32" s="60">
        <f>MIN($U$6/100*F32,250)</f>
        <v>1.098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0.0018901743</v>
      </c>
      <c r="AB32" s="139">
        <f>IF(AA32&gt;=0,AA32,"")</f>
        <v>0.0018901743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50.04</v>
      </c>
      <c r="D33" s="73">
        <f>ROUND(C33,2)</f>
        <v>50.04</v>
      </c>
      <c r="E33" s="60">
        <v>60.24</v>
      </c>
      <c r="F33" s="61">
        <v>5.489999999999999</v>
      </c>
      <c r="G33" s="74">
        <v>0.66286</v>
      </c>
      <c r="H33" s="63">
        <f>MAX(G33,-0.12*F33)</f>
        <v>0.66286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1</v>
      </c>
      <c r="N33" s="65">
        <f>IF(M33=M32,N32+M33,0)</f>
        <v>1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0.00099826716</v>
      </c>
      <c r="S33" s="60">
        <f>MIN($S$6/100*F33,150)</f>
        <v>0.6587999999999999</v>
      </c>
      <c r="T33" s="60">
        <f>MIN($T$6/100*F33,200)</f>
        <v>0.8234999999999999</v>
      </c>
      <c r="U33" s="60">
        <f>MIN($U$6/100*F33,250)</f>
        <v>1.098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1.222872000000019E-6</v>
      </c>
      <c r="Z33" s="141">
        <f>IF(AND(C33&gt;=50.1,G33&lt;0),($A$2)*ABS(G33)/40000,0)</f>
        <v>0</v>
      </c>
      <c r="AA33" s="67">
        <f>R33+Y33+Z33</f>
        <v>0.0009994900319999999</v>
      </c>
      <c r="AB33" s="139">
        <f>IF(AA33&gt;=0,AA33,"")</f>
        <v>0.0009994900319999999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50.02</v>
      </c>
      <c r="D34" s="73">
        <f>ROUND(C34,2)</f>
        <v>50.02</v>
      </c>
      <c r="E34" s="60">
        <v>180.71</v>
      </c>
      <c r="F34" s="61">
        <v>5.489999999999999</v>
      </c>
      <c r="G34" s="74">
        <v>0.66506</v>
      </c>
      <c r="H34" s="63">
        <f>MAX(G34,-0.12*F34)</f>
        <v>0.66506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1</v>
      </c>
      <c r="N34" s="65">
        <f>IF(M34=M33,N33+M34,0)</f>
        <v>2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0.003004574815</v>
      </c>
      <c r="S34" s="60">
        <f>MIN($S$6/100*F34,150)</f>
        <v>0.6587999999999999</v>
      </c>
      <c r="T34" s="60">
        <f>MIN($T$6/100*F34,200)</f>
        <v>0.8234999999999999</v>
      </c>
      <c r="U34" s="60">
        <f>MIN($U$6/100*F34,250)</f>
        <v>1.098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5.65622300000004E-6</v>
      </c>
      <c r="Z34" s="141">
        <f>IF(AND(C34&gt;=50.1,G34&lt;0),($A$2)*ABS(G34)/40000,0)</f>
        <v>0</v>
      </c>
      <c r="AA34" s="67">
        <f>R34+Y34+Z34</f>
        <v>0.003010231038</v>
      </c>
      <c r="AB34" s="139">
        <f>IF(AA34&gt;=0,AA34,"")</f>
        <v>0.003010231038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50.01</v>
      </c>
      <c r="D35" s="73">
        <f>ROUND(C35,2)</f>
        <v>50.01</v>
      </c>
      <c r="E35" s="60">
        <v>240.94</v>
      </c>
      <c r="F35" s="61">
        <v>5.489999999999999</v>
      </c>
      <c r="G35" s="74">
        <v>0.65698</v>
      </c>
      <c r="H35" s="63">
        <f>MAX(G35,-0.12*F35)</f>
        <v>0.65698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1</v>
      </c>
      <c r="N35" s="65">
        <f>IF(M35=M34,N34+M35,0)</f>
        <v>3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0.00395731903</v>
      </c>
      <c r="S35" s="60">
        <f>MIN($S$6/100*F35,150)</f>
        <v>0.6587999999999999</v>
      </c>
      <c r="T35" s="60">
        <f>MIN($T$6/100*F35,200)</f>
        <v>0.8234999999999999</v>
      </c>
      <c r="U35" s="60">
        <f>MIN($U$6/100*F35,250)</f>
        <v>1.098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0.00395731903</v>
      </c>
      <c r="AB35" s="139">
        <f>IF(AA35&gt;=0,AA35,"")</f>
        <v>0.00395731903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49.99</v>
      </c>
      <c r="D36" s="73">
        <f>ROUND(C36,2)</f>
        <v>49.99</v>
      </c>
      <c r="E36" s="60">
        <v>332.35</v>
      </c>
      <c r="F36" s="61">
        <v>5.489999999999999</v>
      </c>
      <c r="G36" s="74">
        <v>0.6511</v>
      </c>
      <c r="H36" s="63">
        <f>MAX(G36,-0.12*F36)</f>
        <v>0.6511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1</v>
      </c>
      <c r="N36" s="65">
        <f>IF(M36=M35,N35+M36,0)</f>
        <v>4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0.005409827125000001</v>
      </c>
      <c r="S36" s="60">
        <f>MIN($S$6/100*F36,150)</f>
        <v>0.6587999999999999</v>
      </c>
      <c r="T36" s="60">
        <f>MIN($T$6/100*F36,200)</f>
        <v>0.8234999999999999</v>
      </c>
      <c r="U36" s="60">
        <f>MIN($U$6/100*F36,250)</f>
        <v>1.098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0.005409827125000001</v>
      </c>
      <c r="AB36" s="139">
        <f>IF(AA36&gt;=0,AA36,"")</f>
        <v>0.005409827125000001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457.06</v>
      </c>
      <c r="F37" s="61">
        <v>5.489999999999999</v>
      </c>
      <c r="G37" s="74">
        <v>0.65293</v>
      </c>
      <c r="H37" s="63">
        <f>MAX(G37,-0.12*F37)</f>
        <v>0.65293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1</v>
      </c>
      <c r="N37" s="65">
        <f>IF(M37=M36,N36+M37,0)</f>
        <v>5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0.007460704645</v>
      </c>
      <c r="S37" s="60">
        <f>MIN($S$6/100*F37,150)</f>
        <v>0.6587999999999999</v>
      </c>
      <c r="T37" s="60">
        <f>MIN($T$6/100*F37,200)</f>
        <v>0.8234999999999999</v>
      </c>
      <c r="U37" s="60">
        <f>MIN($U$6/100*F37,250)</f>
        <v>1.098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0.007460704645</v>
      </c>
      <c r="AB37" s="139">
        <f>IF(AA37&gt;=0,AA37,"")</f>
        <v>0.007460704645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49.96</v>
      </c>
      <c r="D38" s="73">
        <f>ROUND(C38,2)</f>
        <v>49.96</v>
      </c>
      <c r="E38" s="60">
        <v>425.88</v>
      </c>
      <c r="F38" s="61">
        <v>5.489999999999999</v>
      </c>
      <c r="G38" s="74">
        <v>0.63458</v>
      </c>
      <c r="H38" s="63">
        <f>MAX(G38,-0.12*F38)</f>
        <v>0.63458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1</v>
      </c>
      <c r="N38" s="65">
        <f>IF(M38=M37,N37+M38,0)</f>
        <v>6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0.006756373260000001</v>
      </c>
      <c r="S38" s="60">
        <f>MIN($S$6/100*F38,150)</f>
        <v>0.6587999999999999</v>
      </c>
      <c r="T38" s="60">
        <f>MIN($T$6/100*F38,200)</f>
        <v>0.8234999999999999</v>
      </c>
      <c r="U38" s="60">
        <f>MIN($U$6/100*F38,250)</f>
        <v>1.098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0.006756373260000001</v>
      </c>
      <c r="AB38" s="139">
        <f>IF(AA38&gt;=0,AA38,"")</f>
        <v>0.006756373260000001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49.94</v>
      </c>
      <c r="D39" s="73">
        <f>ROUND(C39,2)</f>
        <v>49.94</v>
      </c>
      <c r="E39" s="60">
        <v>488.24</v>
      </c>
      <c r="F39" s="61">
        <v>5.489999999999999</v>
      </c>
      <c r="G39" s="74">
        <v>0.64303</v>
      </c>
      <c r="H39" s="63">
        <f>MAX(G39,-0.12*F39)</f>
        <v>0.64303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1</v>
      </c>
      <c r="N39" s="65">
        <f>IF(M39=M38,N38+M39,0)</f>
        <v>7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0.00784882418</v>
      </c>
      <c r="S39" s="60">
        <f>MIN($S$6/100*F39,150)</f>
        <v>0.6587999999999999</v>
      </c>
      <c r="T39" s="60">
        <f>MIN($T$6/100*F39,200)</f>
        <v>0.8234999999999999</v>
      </c>
      <c r="U39" s="60">
        <f>MIN($U$6/100*F39,250)</f>
        <v>1.098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0.00784882418</v>
      </c>
      <c r="AB39" s="139">
        <f>IF(AA39&gt;=0,AA39,"")</f>
        <v>0.00784882418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301.18</v>
      </c>
      <c r="F40" s="61">
        <v>5.489999999999999</v>
      </c>
      <c r="G40" s="74">
        <v>0.63201</v>
      </c>
      <c r="H40" s="63">
        <f>MAX(G40,-0.12*F40)</f>
        <v>0.63201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1</v>
      </c>
      <c r="N40" s="65">
        <f>IF(M40=M39,N39+M40,0)</f>
        <v>8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0.004758719295</v>
      </c>
      <c r="S40" s="60">
        <f>MIN($S$6/100*F40,150)</f>
        <v>0.6587999999999999</v>
      </c>
      <c r="T40" s="60">
        <f>MIN($T$6/100*F40,200)</f>
        <v>0.8234999999999999</v>
      </c>
      <c r="U40" s="60">
        <f>MIN($U$6/100*F40,250)</f>
        <v>1.098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0.004758719295</v>
      </c>
      <c r="AB40" s="139">
        <f>IF(AA40&gt;=0,AA40,"")</f>
        <v>0.004758719295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519.41</v>
      </c>
      <c r="F41" s="61">
        <v>5.489999999999999</v>
      </c>
      <c r="G41" s="74">
        <v>0.6254</v>
      </c>
      <c r="H41" s="63">
        <f>MAX(G41,-0.12*F41)</f>
        <v>0.6254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1</v>
      </c>
      <c r="N41" s="65">
        <f>IF(M41=M40,N40+M41,0)</f>
        <v>9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0.008120975349999998</v>
      </c>
      <c r="S41" s="60">
        <f>MIN($S$6/100*F41,150)</f>
        <v>0.6587999999999999</v>
      </c>
      <c r="T41" s="60">
        <f>MIN($T$6/100*F41,200)</f>
        <v>0.8234999999999999</v>
      </c>
      <c r="U41" s="60">
        <f>MIN($U$6/100*F41,250)</f>
        <v>1.098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0.008120975349999998</v>
      </c>
      <c r="AB41" s="139">
        <f>IF(AA41&gt;=0,AA41,"")</f>
        <v>0.008120975349999998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49.87</v>
      </c>
      <c r="D42" s="73">
        <f>ROUND(C42,2)</f>
        <v>49.87</v>
      </c>
      <c r="E42" s="60">
        <v>706.47</v>
      </c>
      <c r="F42" s="61">
        <v>5.489999999999999</v>
      </c>
      <c r="G42" s="74">
        <v>0.63862</v>
      </c>
      <c r="H42" s="63">
        <f>MAX(G42,-0.12*F42)</f>
        <v>0.63862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1</v>
      </c>
      <c r="N42" s="65">
        <f>IF(M42=M41,N41+M42,0)</f>
        <v>10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0.011279146785</v>
      </c>
      <c r="S42" s="60">
        <f>MIN($S$6/100*F42,150)</f>
        <v>0.6587999999999999</v>
      </c>
      <c r="T42" s="60">
        <f>MIN($T$6/100*F42,200)</f>
        <v>0.8234999999999999</v>
      </c>
      <c r="U42" s="60">
        <f>MIN($U$6/100*F42,250)</f>
        <v>1.098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0.011279146785</v>
      </c>
      <c r="AB42" s="139">
        <f>IF(AA42&gt;=0,AA42,"")</f>
        <v>0.011279146785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49.88</v>
      </c>
      <c r="D43" s="73">
        <f>ROUND(C43,2)</f>
        <v>49.88</v>
      </c>
      <c r="E43" s="60">
        <v>675.29</v>
      </c>
      <c r="F43" s="61">
        <v>5.489999999999999</v>
      </c>
      <c r="G43" s="74">
        <v>0.63274</v>
      </c>
      <c r="H43" s="63">
        <f>MAX(G43,-0.12*F43)</f>
        <v>0.63274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1</v>
      </c>
      <c r="N43" s="65">
        <f>IF(M43=M42,N42+M43,0)</f>
        <v>11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0.010682074865</v>
      </c>
      <c r="S43" s="60">
        <f>MIN($S$6/100*F43,150)</f>
        <v>0.6587999999999999</v>
      </c>
      <c r="T43" s="60">
        <f>MIN($T$6/100*F43,200)</f>
        <v>0.8234999999999999</v>
      </c>
      <c r="U43" s="60">
        <f>MIN($U$6/100*F43,250)</f>
        <v>1.098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0.010682074865</v>
      </c>
      <c r="AB43" s="139">
        <f>IF(AA43&gt;=0,AA43,"")</f>
        <v>0.010682074865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</v>
      </c>
      <c r="D44" s="73">
        <f>ROUND(C44,2)</f>
        <v>49.8</v>
      </c>
      <c r="E44" s="60">
        <v>800</v>
      </c>
      <c r="F44" s="61">
        <v>5.489999999999999</v>
      </c>
      <c r="G44" s="74">
        <v>0.62834</v>
      </c>
      <c r="H44" s="63">
        <f>MAX(G44,-0.12*F44)</f>
        <v>0.62834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1</v>
      </c>
      <c r="N44" s="65">
        <f>IF(M44=M43,N43+M44,0)</f>
        <v>12</v>
      </c>
      <c r="O44" s="65">
        <f>IF(OR(N44=12,N44=24,N44=36,N44=48,N44=60,N44=72,N44=84,N44=96),1,0)</f>
        <v>1</v>
      </c>
      <c r="P44" s="66">
        <f>L44+O44</f>
        <v>1</v>
      </c>
      <c r="Q44" s="66">
        <f>P44*ABS(R44)*0.1</f>
        <v>0.00125668</v>
      </c>
      <c r="R44" s="67">
        <f>H44*E44/40000</f>
        <v>0.0125668</v>
      </c>
      <c r="S44" s="60">
        <f>MIN($S$6/100*F44,150)</f>
        <v>0.6587999999999999</v>
      </c>
      <c r="T44" s="60">
        <f>MIN($T$6/100*F44,200)</f>
        <v>0.8234999999999999</v>
      </c>
      <c r="U44" s="60">
        <f>MIN($U$6/100*F44,250)</f>
        <v>1.098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0.0125668</v>
      </c>
      <c r="Z44" s="141">
        <f>IF(AND(C44&gt;=50.1,G44&lt;0),($A$2)*ABS(G44)/40000,0)</f>
        <v>0</v>
      </c>
      <c r="AA44" s="67">
        <f>R44+Y44+Z44</f>
        <v>0.0251336</v>
      </c>
      <c r="AB44" s="139">
        <f>IF(AA44&gt;=0,AA44,"")</f>
        <v>0.0251336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394.71</v>
      </c>
      <c r="F45" s="61">
        <v>5.489999999999999</v>
      </c>
      <c r="G45" s="74">
        <v>0.65405</v>
      </c>
      <c r="H45" s="63">
        <f>MAX(G45,-0.12*F45)</f>
        <v>0.65405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1</v>
      </c>
      <c r="N45" s="65">
        <f>IF(M45=M44,N44+M45,0)</f>
        <v>13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0.0064540018875</v>
      </c>
      <c r="S45" s="60">
        <f>MIN($S$6/100*F45,150)</f>
        <v>0.6587999999999999</v>
      </c>
      <c r="T45" s="60">
        <f>MIN($T$6/100*F45,200)</f>
        <v>0.8234999999999999</v>
      </c>
      <c r="U45" s="60">
        <f>MIN($U$6/100*F45,250)</f>
        <v>1.098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0.0064540018875</v>
      </c>
      <c r="AB45" s="139">
        <f>IF(AA45&gt;=0,AA45,"")</f>
        <v>0.0064540018875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644.12</v>
      </c>
      <c r="F46" s="61">
        <v>5.489999999999999</v>
      </c>
      <c r="G46" s="74">
        <v>0.62136</v>
      </c>
      <c r="H46" s="63">
        <f>MAX(G46,-0.12*F46)</f>
        <v>0.62136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1</v>
      </c>
      <c r="N46" s="65">
        <f>IF(M46=M45,N45+M46,0)</f>
        <v>14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0.01000576008</v>
      </c>
      <c r="S46" s="60">
        <f>MIN($S$6/100*F46,150)</f>
        <v>0.6587999999999999</v>
      </c>
      <c r="T46" s="60">
        <f>MIN($T$6/100*F46,200)</f>
        <v>0.8234999999999999</v>
      </c>
      <c r="U46" s="60">
        <f>MIN($U$6/100*F46,250)</f>
        <v>1.098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0.01000576008</v>
      </c>
      <c r="AB46" s="139">
        <f>IF(AA46&gt;=0,AA46,"")</f>
        <v>0.01000576008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332.35</v>
      </c>
      <c r="F47" s="61">
        <v>5.489999999999999</v>
      </c>
      <c r="G47" s="74">
        <v>0.6426500000000001</v>
      </c>
      <c r="H47" s="63">
        <f>MAX(G47,-0.12*F47)</f>
        <v>0.6426500000000001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1</v>
      </c>
      <c r="N47" s="65">
        <f>IF(M47=M46,N46+M47,0)</f>
        <v>15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0.005339618187500001</v>
      </c>
      <c r="S47" s="60">
        <f>MIN($S$6/100*F47,150)</f>
        <v>0.6587999999999999</v>
      </c>
      <c r="T47" s="60">
        <f>MIN($T$6/100*F47,200)</f>
        <v>0.8234999999999999</v>
      </c>
      <c r="U47" s="60">
        <f>MIN($U$6/100*F47,250)</f>
        <v>1.098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0.005339618187500001</v>
      </c>
      <c r="AB47" s="139">
        <f>IF(AA47&gt;=0,AA47,"")</f>
        <v>0.005339618187500001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</v>
      </c>
      <c r="D48" s="73">
        <f>ROUND(C48,2)</f>
        <v>50</v>
      </c>
      <c r="E48" s="60">
        <v>301.18</v>
      </c>
      <c r="F48" s="61">
        <v>5.489999999999999</v>
      </c>
      <c r="G48" s="74">
        <v>0.63751</v>
      </c>
      <c r="H48" s="63">
        <f>MAX(G48,-0.12*F48)</f>
        <v>0.63751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1</v>
      </c>
      <c r="N48" s="65">
        <f>IF(M48=M47,N47+M48,0)</f>
        <v>16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0.004800131545</v>
      </c>
      <c r="S48" s="60">
        <f>MIN($S$6/100*F48,150)</f>
        <v>0.6587999999999999</v>
      </c>
      <c r="T48" s="60">
        <f>MIN($T$6/100*F48,200)</f>
        <v>0.8234999999999999</v>
      </c>
      <c r="U48" s="60">
        <f>MIN($U$6/100*F48,250)</f>
        <v>1.098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0.004800131545</v>
      </c>
      <c r="AB48" s="139">
        <f>IF(AA48&gt;=0,AA48,"")</f>
        <v>0.004800131545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332.35</v>
      </c>
      <c r="F49" s="61">
        <v>5.489999999999999</v>
      </c>
      <c r="G49" s="74">
        <v>0.66506</v>
      </c>
      <c r="H49" s="63">
        <f>MAX(G49,-0.12*F49)</f>
        <v>0.66506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1</v>
      </c>
      <c r="N49" s="65">
        <f>IF(M49=M48,N48+M49,0)</f>
        <v>17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0.005525817275</v>
      </c>
      <c r="S49" s="60">
        <f>MIN($S$6/100*F49,150)</f>
        <v>0.6587999999999999</v>
      </c>
      <c r="T49" s="60">
        <f>MIN($T$6/100*F49,200)</f>
        <v>0.8234999999999999</v>
      </c>
      <c r="U49" s="60">
        <f>MIN($U$6/100*F49,250)</f>
        <v>1.098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1.040255500000007E-5</v>
      </c>
      <c r="Z49" s="141">
        <f>IF(AND(C49&gt;=50.1,G49&lt;0),($A$2)*ABS(G49)/40000,0)</f>
        <v>0</v>
      </c>
      <c r="AA49" s="67">
        <f>R49+Y49+Z49</f>
        <v>0.00553621983</v>
      </c>
      <c r="AB49" s="139">
        <f>IF(AA49&gt;=0,AA49,"")</f>
        <v>0.00553621983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50.06</v>
      </c>
      <c r="D50" s="73">
        <f>ROUND(C50,2)</f>
        <v>50.06</v>
      </c>
      <c r="E50" s="60">
        <v>0</v>
      </c>
      <c r="F50" s="61">
        <v>5.489999999999999</v>
      </c>
      <c r="G50" s="74">
        <v>0.69517</v>
      </c>
      <c r="H50" s="63">
        <f>MAX(G50,-0.12*F50)</f>
        <v>0.69517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1</v>
      </c>
      <c r="N50" s="65">
        <f>IF(M50=M49,N49+M50,0)</f>
        <v>18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0.6587999999999999</v>
      </c>
      <c r="T50" s="60">
        <f>MIN($T$6/100*F50,200)</f>
        <v>0.8234999999999999</v>
      </c>
      <c r="U50" s="60">
        <f>MIN($U$6/100*F50,250)</f>
        <v>1.098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60.24</v>
      </c>
      <c r="F51" s="61">
        <v>5.489999999999999</v>
      </c>
      <c r="G51" s="74">
        <v>0.7230799999999999</v>
      </c>
      <c r="H51" s="63">
        <f>MAX(G51,-0.12*F51)</f>
        <v>0.7230799999999999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1</v>
      </c>
      <c r="N51" s="65">
        <f>IF(M51=M50,N50+M51,0)</f>
        <v>19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0.00108895848</v>
      </c>
      <c r="S51" s="60">
        <f>MIN($S$6/100*F51,150)</f>
        <v>0.6587999999999999</v>
      </c>
      <c r="T51" s="60">
        <f>MIN($T$6/100*F51,200)</f>
        <v>0.8234999999999999</v>
      </c>
      <c r="U51" s="60">
        <f>MIN($U$6/100*F51,250)</f>
        <v>1.098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1.9361136E-5</v>
      </c>
      <c r="Z51" s="141">
        <f>IF(AND(C51&gt;=50.1,G51&lt;0),($A$2)*ABS(G51)/40000,0)</f>
        <v>0</v>
      </c>
      <c r="AA51" s="67">
        <f>R51+Y51+Z51</f>
        <v>0.001108319616</v>
      </c>
      <c r="AB51" s="139">
        <f>IF(AA51&gt;=0,AA51,"")</f>
        <v>0.001108319616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49.96</v>
      </c>
      <c r="D52" s="73">
        <f>ROUND(C52,2)</f>
        <v>49.96</v>
      </c>
      <c r="E52" s="60">
        <v>425.88</v>
      </c>
      <c r="F52" s="61">
        <v>5.489999999999999</v>
      </c>
      <c r="G52" s="74">
        <v>0.71832</v>
      </c>
      <c r="H52" s="63">
        <f>MAX(G52,-0.12*F52)</f>
        <v>0.71832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1</v>
      </c>
      <c r="N52" s="65">
        <f>IF(M52=M51,N51+M52,0)</f>
        <v>20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0.007647953040000001</v>
      </c>
      <c r="S52" s="60">
        <f>MIN($S$6/100*F52,150)</f>
        <v>0.6587999999999999</v>
      </c>
      <c r="T52" s="60">
        <f>MIN($T$6/100*F52,200)</f>
        <v>0.8234999999999999</v>
      </c>
      <c r="U52" s="60">
        <f>MIN($U$6/100*F52,250)</f>
        <v>1.098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0.0001267418880000001</v>
      </c>
      <c r="Z52" s="141">
        <f>IF(AND(C52&gt;=50.1,G52&lt;0),($A$2)*ABS(G52)/40000,0)</f>
        <v>0</v>
      </c>
      <c r="AA52" s="67">
        <f>R52+Y52+Z52</f>
        <v>0.007774694928000001</v>
      </c>
      <c r="AB52" s="139">
        <f>IF(AA52&gt;=0,AA52,"")</f>
        <v>0.007774694928000001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301.18</v>
      </c>
      <c r="F53" s="61">
        <v>5.489999999999999</v>
      </c>
      <c r="G53" s="74">
        <v>0.71538</v>
      </c>
      <c r="H53" s="63">
        <f>MAX(G53,-0.12*F53)</f>
        <v>0.71538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1</v>
      </c>
      <c r="N53" s="65">
        <f>IF(M53=M52,N52+M53,0)</f>
        <v>21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0.00538645371</v>
      </c>
      <c r="S53" s="60">
        <f>MIN($S$6/100*F53,150)</f>
        <v>0.6587999999999999</v>
      </c>
      <c r="T53" s="60">
        <f>MIN($T$6/100*F53,200)</f>
        <v>0.8234999999999999</v>
      </c>
      <c r="U53" s="60">
        <f>MIN($U$6/100*F53,250)</f>
        <v>1.098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8.520382200000012E-5</v>
      </c>
      <c r="Z53" s="141">
        <f>IF(AND(C53&gt;=50.1,G53&lt;0),($A$2)*ABS(G53)/40000,0)</f>
        <v>0</v>
      </c>
      <c r="AA53" s="67">
        <f>R53+Y53+Z53</f>
        <v>0.005471657532</v>
      </c>
      <c r="AB53" s="139">
        <f>IF(AA53&gt;=0,AA53,"")</f>
        <v>0.005471657532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120.47</v>
      </c>
      <c r="F54" s="61">
        <v>5.489999999999999</v>
      </c>
      <c r="G54" s="74">
        <v>0.71905</v>
      </c>
      <c r="H54" s="63">
        <f>MAX(G54,-0.12*F54)</f>
        <v>0.71905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1</v>
      </c>
      <c r="N54" s="65">
        <f>IF(M54=M53,N53+M54,0)</f>
        <v>22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0.0021655988375</v>
      </c>
      <c r="S54" s="60">
        <f>MIN($S$6/100*F54,150)</f>
        <v>0.6587999999999999</v>
      </c>
      <c r="T54" s="60">
        <f>MIN($T$6/100*F54,200)</f>
        <v>0.8234999999999999</v>
      </c>
      <c r="U54" s="60">
        <f>MIN($U$6/100*F54,250)</f>
        <v>1.098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3.629158750000002E-5</v>
      </c>
      <c r="Z54" s="141">
        <f>IF(AND(C54&gt;=50.1,G54&lt;0),($A$2)*ABS(G54)/40000,0)</f>
        <v>0</v>
      </c>
      <c r="AA54" s="67">
        <f>R54+Y54+Z54</f>
        <v>0.002201890425</v>
      </c>
      <c r="AB54" s="139">
        <f>IF(AA54&gt;=0,AA54,"")</f>
        <v>0.002201890425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180.71</v>
      </c>
      <c r="F55" s="61">
        <v>5.489999999999999</v>
      </c>
      <c r="G55" s="74">
        <v>0.72602</v>
      </c>
      <c r="H55" s="63">
        <f>MAX(G55,-0.12*F55)</f>
        <v>0.72602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1</v>
      </c>
      <c r="N55" s="65">
        <f>IF(M55=M54,N54+M55,0)</f>
        <v>23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0.003279976855</v>
      </c>
      <c r="S55" s="60">
        <f>MIN($S$6/100*F55,150)</f>
        <v>0.6587999999999999</v>
      </c>
      <c r="T55" s="60">
        <f>MIN($T$6/100*F55,200)</f>
        <v>0.8234999999999999</v>
      </c>
      <c r="U55" s="60">
        <f>MIN($U$6/100*F55,250)</f>
        <v>1.098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6.073663100000005E-5</v>
      </c>
      <c r="Z55" s="141">
        <f>IF(AND(C55&gt;=50.1,G55&lt;0),($A$2)*ABS(G55)/40000,0)</f>
        <v>0</v>
      </c>
      <c r="AA55" s="67">
        <f>R55+Y55+Z55</f>
        <v>0.003340713486000001</v>
      </c>
      <c r="AB55" s="139">
        <f>IF(AA55&gt;=0,AA55,"")</f>
        <v>0.003340713486000001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301.18</v>
      </c>
      <c r="F56" s="61">
        <v>5.489999999999999</v>
      </c>
      <c r="G56" s="74">
        <v>0.715</v>
      </c>
      <c r="H56" s="63">
        <f>MAX(G56,-0.12*F56)</f>
        <v>0.715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1</v>
      </c>
      <c r="N56" s="65">
        <f>IF(M56=M55,N55+M56,0)</f>
        <v>24</v>
      </c>
      <c r="O56" s="65">
        <f>IF(OR(N56=12,N56=24,N56=36,N56=48,N56=60,N56=72,N56=84,N56=96),1,0)</f>
        <v>1</v>
      </c>
      <c r="P56" s="66">
        <f>L56+O56</f>
        <v>1</v>
      </c>
      <c r="Q56" s="66">
        <f>P56*ABS(R56)*0.1</f>
        <v>0.0005383592499999999</v>
      </c>
      <c r="R56" s="67">
        <f>H56*E56/40000</f>
        <v>0.005383592499999999</v>
      </c>
      <c r="S56" s="60">
        <f>MIN($S$6/100*F56,150)</f>
        <v>0.6587999999999999</v>
      </c>
      <c r="T56" s="60">
        <f>MIN($T$6/100*F56,200)</f>
        <v>0.8234999999999999</v>
      </c>
      <c r="U56" s="60">
        <f>MIN($U$6/100*F56,250)</f>
        <v>1.098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8.463158000000005E-5</v>
      </c>
      <c r="Z56" s="141">
        <f>IF(AND(C56&gt;=50.1,G56&lt;0),($A$2)*ABS(G56)/40000,0)</f>
        <v>0</v>
      </c>
      <c r="AA56" s="67">
        <f>R56+Y56+Z56</f>
        <v>0.00546822408</v>
      </c>
      <c r="AB56" s="139">
        <f>IF(AA56&gt;=0,AA56,"")</f>
        <v>0.00546822408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612.9400000000001</v>
      </c>
      <c r="F57" s="61">
        <v>5.489999999999999</v>
      </c>
      <c r="G57" s="74">
        <v>0.71171</v>
      </c>
      <c r="H57" s="63">
        <f>MAX(G57,-0.12*F57)</f>
        <v>0.71171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1</v>
      </c>
      <c r="N57" s="65">
        <f>IF(M57=M56,N56+M57,0)</f>
        <v>25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0.010905888185</v>
      </c>
      <c r="S57" s="60">
        <f>MIN($S$6/100*F57,150)</f>
        <v>0.6587999999999999</v>
      </c>
      <c r="T57" s="60">
        <f>MIN($T$6/100*F57,200)</f>
        <v>0.8234999999999999</v>
      </c>
      <c r="U57" s="60">
        <f>MIN($U$6/100*F57,250)</f>
        <v>1.098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0.0001621532770000001</v>
      </c>
      <c r="Z57" s="141">
        <f>IF(AND(C57&gt;=50.1,G57&lt;0),($A$2)*ABS(G57)/40000,0)</f>
        <v>0</v>
      </c>
      <c r="AA57" s="67">
        <f>R57+Y57+Z57</f>
        <v>0.011068041462</v>
      </c>
      <c r="AB57" s="139">
        <f>IF(AA57&gt;=0,AA57,"")</f>
        <v>0.011068041462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363.53</v>
      </c>
      <c r="F58" s="61">
        <v>5.489999999999999</v>
      </c>
      <c r="G58" s="74">
        <v>0.71318</v>
      </c>
      <c r="H58" s="63">
        <f>MAX(G58,-0.12*F58)</f>
        <v>0.71318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1</v>
      </c>
      <c r="N58" s="65">
        <f>IF(M58=M57,N57+M58,0)</f>
        <v>26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0.006481558135</v>
      </c>
      <c r="S58" s="60">
        <f>MIN($S$6/100*F58,150)</f>
        <v>0.6587999999999999</v>
      </c>
      <c r="T58" s="60">
        <f>MIN($T$6/100*F58,200)</f>
        <v>0.8234999999999999</v>
      </c>
      <c r="U58" s="60">
        <f>MIN($U$6/100*F58,250)</f>
        <v>1.098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9.884380700000017E-5</v>
      </c>
      <c r="Z58" s="141">
        <f>IF(AND(C58&gt;=50.1,G58&lt;0),($A$2)*ABS(G58)/40000,0)</f>
        <v>0</v>
      </c>
      <c r="AA58" s="67">
        <f>R58+Y58+Z58</f>
        <v>0.006580401942</v>
      </c>
      <c r="AB58" s="139">
        <f>IF(AA58&gt;=0,AA58,"")</f>
        <v>0.006580401942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301.18</v>
      </c>
      <c r="F59" s="61">
        <v>5.489999999999999</v>
      </c>
      <c r="G59" s="74">
        <v>0.71023</v>
      </c>
      <c r="H59" s="63">
        <f>MAX(G59,-0.12*F59)</f>
        <v>0.71023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1</v>
      </c>
      <c r="N59" s="65">
        <f>IF(M59=M58,N58+M59,0)</f>
        <v>27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0.005347676785</v>
      </c>
      <c r="S59" s="60">
        <f>MIN($S$6/100*F59,150)</f>
        <v>0.6587999999999999</v>
      </c>
      <c r="T59" s="60">
        <f>MIN($T$6/100*F59,200)</f>
        <v>0.8234999999999999</v>
      </c>
      <c r="U59" s="60">
        <f>MIN($U$6/100*F59,250)</f>
        <v>1.098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7.744843700000013E-5</v>
      </c>
      <c r="Z59" s="141">
        <f>IF(AND(C59&gt;=50.1,G59&lt;0),($A$2)*ABS(G59)/40000,0)</f>
        <v>0</v>
      </c>
      <c r="AA59" s="67">
        <f>R59+Y59+Z59</f>
        <v>0.005425125222</v>
      </c>
      <c r="AB59" s="139">
        <f>IF(AA59&gt;=0,AA59,"")</f>
        <v>0.005425125222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50.01</v>
      </c>
      <c r="D60" s="73">
        <f>ROUND(C60,2)</f>
        <v>50.01</v>
      </c>
      <c r="E60" s="60">
        <v>240.94</v>
      </c>
      <c r="F60" s="61">
        <v>5.489999999999999</v>
      </c>
      <c r="G60" s="74">
        <v>0.71134</v>
      </c>
      <c r="H60" s="63">
        <f>MAX(G60,-0.12*F60)</f>
        <v>0.71134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1</v>
      </c>
      <c r="N60" s="65">
        <f>IF(M60=M59,N59+M60,0)</f>
        <v>28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0.00428475649</v>
      </c>
      <c r="S60" s="60">
        <f>MIN($S$6/100*F60,150)</f>
        <v>0.6587999999999999</v>
      </c>
      <c r="T60" s="60">
        <f>MIN($T$6/100*F60,200)</f>
        <v>0.8234999999999999</v>
      </c>
      <c r="U60" s="60">
        <f>MIN($U$6/100*F60,250)</f>
        <v>1.098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6.329493800000004E-5</v>
      </c>
      <c r="Z60" s="141">
        <f>IF(AND(C60&gt;=50.1,G60&lt;0),($A$2)*ABS(G60)/40000,0)</f>
        <v>0</v>
      </c>
      <c r="AA60" s="67">
        <f>R60+Y60+Z60</f>
        <v>0.004348051428</v>
      </c>
      <c r="AB60" s="139">
        <f>IF(AA60&gt;=0,AA60,"")</f>
        <v>0.004348051428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240.94</v>
      </c>
      <c r="F61" s="61">
        <v>5.489999999999999</v>
      </c>
      <c r="G61" s="74">
        <v>0.70362</v>
      </c>
      <c r="H61" s="63">
        <f>MAX(G61,-0.12*F61)</f>
        <v>0.70362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1</v>
      </c>
      <c r="N61" s="65">
        <f>IF(M61=M60,N60+M61,0)</f>
        <v>29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0.00423825507</v>
      </c>
      <c r="S61" s="60">
        <f>MIN($S$6/100*F61,150)</f>
        <v>0.6587999999999999</v>
      </c>
      <c r="T61" s="60">
        <f>MIN($T$6/100*F61,200)</f>
        <v>0.8234999999999999</v>
      </c>
      <c r="U61" s="60">
        <f>MIN($U$6/100*F61,250)</f>
        <v>1.098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5.39946540000001E-5</v>
      </c>
      <c r="Z61" s="141">
        <f>IF(AND(C61&gt;=50.1,G61&lt;0),($A$2)*ABS(G61)/40000,0)</f>
        <v>0</v>
      </c>
      <c r="AA61" s="67">
        <f>R61+Y61+Z61</f>
        <v>0.004292249724</v>
      </c>
      <c r="AB61" s="139">
        <f>IF(AA61&gt;=0,AA61,"")</f>
        <v>0.004292249724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301.18</v>
      </c>
      <c r="F62" s="61">
        <v>5.489999999999999</v>
      </c>
      <c r="G62" s="74">
        <v>0.63532</v>
      </c>
      <c r="H62" s="63">
        <f>MAX(G62,-0.12*F62)</f>
        <v>0.63532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1</v>
      </c>
      <c r="N62" s="65">
        <f>IF(M62=M61,N61+M62,0)</f>
        <v>30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0.004783641940000001</v>
      </c>
      <c r="S62" s="60">
        <f>MIN($S$6/100*F62,150)</f>
        <v>0.6587999999999999</v>
      </c>
      <c r="T62" s="60">
        <f>MIN($T$6/100*F62,200)</f>
        <v>0.8234999999999999</v>
      </c>
      <c r="U62" s="60">
        <f>MIN($U$6/100*F62,250)</f>
        <v>1.098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0.004783641940000001</v>
      </c>
      <c r="AB62" s="139">
        <f>IF(AA62&gt;=0,AA62,"")</f>
        <v>0.004783641940000001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180.71</v>
      </c>
      <c r="F63" s="61">
        <v>5.489999999999999</v>
      </c>
      <c r="G63" s="74">
        <v>0.65</v>
      </c>
      <c r="H63" s="63">
        <f>MAX(G63,-0.12*F63)</f>
        <v>0.65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1</v>
      </c>
      <c r="N63" s="65">
        <f>IF(M63=M62,N62+M63,0)</f>
        <v>31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0.002936537500000001</v>
      </c>
      <c r="S63" s="60">
        <f>MIN($S$6/100*F63,150)</f>
        <v>0.6587999999999999</v>
      </c>
      <c r="T63" s="60">
        <f>MIN($T$6/100*F63,200)</f>
        <v>0.8234999999999999</v>
      </c>
      <c r="U63" s="60">
        <f>MIN($U$6/100*F63,250)</f>
        <v>1.098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0.002936537500000001</v>
      </c>
      <c r="AB63" s="139">
        <f>IF(AA63&gt;=0,AA63,"")</f>
        <v>0.002936537500000001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120.47</v>
      </c>
      <c r="F64" s="61">
        <v>5.489999999999999</v>
      </c>
      <c r="G64" s="74">
        <v>0.95444</v>
      </c>
      <c r="H64" s="63">
        <f>MAX(G64,-0.12*F64)</f>
        <v>0.95444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1</v>
      </c>
      <c r="N64" s="65">
        <f>IF(M64=M63,N63+M64,0)</f>
        <v>32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0.00287453467</v>
      </c>
      <c r="S64" s="60">
        <f>MIN($S$6/100*F64,150)</f>
        <v>0.6587999999999999</v>
      </c>
      <c r="T64" s="60">
        <f>MIN($T$6/100*F64,200)</f>
        <v>0.8234999999999999</v>
      </c>
      <c r="U64" s="60">
        <f>MIN($U$6/100*F64,250)</f>
        <v>1.098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0.000256950463</v>
      </c>
      <c r="Z64" s="141">
        <f>IF(AND(C64&gt;=50.1,G64&lt;0),($A$2)*ABS(G64)/40000,0)</f>
        <v>0</v>
      </c>
      <c r="AA64" s="67">
        <f>R64+Y64+Z64</f>
        <v>0.003131485133</v>
      </c>
      <c r="AB64" s="139">
        <f>IF(AA64&gt;=0,AA64,"")</f>
        <v>0.003131485133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49.97</v>
      </c>
      <c r="D65" s="73">
        <f>ROUND(C65,2)</f>
        <v>49.97</v>
      </c>
      <c r="E65" s="60">
        <v>394.71</v>
      </c>
      <c r="F65" s="61">
        <v>5.489999999999999</v>
      </c>
      <c r="G65" s="74">
        <v>0.63348</v>
      </c>
      <c r="H65" s="63">
        <f>MAX(G65,-0.12*F65)</f>
        <v>0.63348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1</v>
      </c>
      <c r="N65" s="65">
        <f>IF(M65=M64,N64+M65,0)</f>
        <v>33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0.00625102227</v>
      </c>
      <c r="S65" s="60">
        <f>MIN($S$6/100*F65,150)</f>
        <v>0.6587999999999999</v>
      </c>
      <c r="T65" s="60">
        <f>MIN($T$6/100*F65,200)</f>
        <v>0.8234999999999999</v>
      </c>
      <c r="U65" s="60">
        <f>MIN($U$6/100*F65,250)</f>
        <v>1.098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0.00625102227</v>
      </c>
      <c r="AB65" s="139">
        <f>IF(AA65&gt;=0,AA65,"")</f>
        <v>0.00625102227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50.02</v>
      </c>
      <c r="D66" s="73">
        <f>ROUND(C66,2)</f>
        <v>50.02</v>
      </c>
      <c r="E66" s="60">
        <v>180.71</v>
      </c>
      <c r="F66" s="61">
        <v>5.489999999999999</v>
      </c>
      <c r="G66" s="74">
        <v>0.6474299999999999</v>
      </c>
      <c r="H66" s="63">
        <f>MAX(G66,-0.12*F66)</f>
        <v>0.6474299999999999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1</v>
      </c>
      <c r="N66" s="65">
        <f>IF(M66=M65,N65+M66,0)</f>
        <v>34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0.0029249268825</v>
      </c>
      <c r="S66" s="60">
        <f>MIN($S$6/100*F66,150)</f>
        <v>0.6587999999999999</v>
      </c>
      <c r="T66" s="60">
        <f>MIN($T$6/100*F66,200)</f>
        <v>0.8234999999999999</v>
      </c>
      <c r="U66" s="60">
        <f>MIN($U$6/100*F66,250)</f>
        <v>1.098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0.0029249268825</v>
      </c>
      <c r="AB66" s="139">
        <f>IF(AA66&gt;=0,AA66,"")</f>
        <v>0.0029249268825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49.97</v>
      </c>
      <c r="D67" s="73">
        <f>ROUND(C67,2)</f>
        <v>49.97</v>
      </c>
      <c r="E67" s="60">
        <v>394.71</v>
      </c>
      <c r="F67" s="61">
        <v>5.489999999999999</v>
      </c>
      <c r="G67" s="74">
        <v>0.59307</v>
      </c>
      <c r="H67" s="63">
        <f>MAX(G67,-0.12*F67)</f>
        <v>0.59307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1</v>
      </c>
      <c r="N67" s="65">
        <f>IF(M67=M66,N66+M67,0)</f>
        <v>35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0.005852266492499999</v>
      </c>
      <c r="S67" s="60">
        <f>MIN($S$6/100*F67,150)</f>
        <v>0.6587999999999999</v>
      </c>
      <c r="T67" s="60">
        <f>MIN($T$6/100*F67,200)</f>
        <v>0.8234999999999999</v>
      </c>
      <c r="U67" s="60">
        <f>MIN($U$6/100*F67,250)</f>
        <v>1.098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0.005852266492499999</v>
      </c>
      <c r="AB67" s="139">
        <f>IF(AA67&gt;=0,AA67,"")</f>
        <v>0.005852266492499999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50.02</v>
      </c>
      <c r="D68" s="73">
        <f>ROUND(C68,2)</f>
        <v>50.02</v>
      </c>
      <c r="E68" s="60">
        <v>180.71</v>
      </c>
      <c r="F68" s="61">
        <v>5.489999999999999</v>
      </c>
      <c r="G68" s="74">
        <v>0.56811</v>
      </c>
      <c r="H68" s="63">
        <f>MAX(G68,-0.12*F68)</f>
        <v>0.56811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1</v>
      </c>
      <c r="N68" s="65">
        <f>IF(M68=M67,N67+M68,0)</f>
        <v>36</v>
      </c>
      <c r="O68" s="65">
        <f>IF(OR(N68=12,N68=24,N68=36,N68=48,N68=60,N68=72,N68=84,N68=96),1,0)</f>
        <v>1</v>
      </c>
      <c r="P68" s="66">
        <f>L68+O68</f>
        <v>1</v>
      </c>
      <c r="Q68" s="66">
        <f>P68*ABS(R68)*0.1</f>
        <v>0.00025665789525</v>
      </c>
      <c r="R68" s="67">
        <f>H68*E68/40000</f>
        <v>0.0025665789525</v>
      </c>
      <c r="S68" s="60">
        <f>MIN($S$6/100*F68,150)</f>
        <v>0.6587999999999999</v>
      </c>
      <c r="T68" s="60">
        <f>MIN($T$6/100*F68,200)</f>
        <v>0.8234999999999999</v>
      </c>
      <c r="U68" s="60">
        <f>MIN($U$6/100*F68,250)</f>
        <v>1.098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0.0025665789525</v>
      </c>
      <c r="AB68" s="139">
        <f>IF(AA68&gt;=0,AA68,"")</f>
        <v>0.0025665789525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49.94</v>
      </c>
      <c r="D69" s="73">
        <f>ROUND(C69,2)</f>
        <v>49.94</v>
      </c>
      <c r="E69" s="60">
        <v>488.24</v>
      </c>
      <c r="F69" s="61">
        <v>5.489999999999999</v>
      </c>
      <c r="G69" s="74">
        <v>0.6221</v>
      </c>
      <c r="H69" s="63">
        <f>MAX(G69,-0.12*F69)</f>
        <v>0.6221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1</v>
      </c>
      <c r="N69" s="65">
        <f>IF(M69=M68,N68+M69,0)</f>
        <v>37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0.0075933526</v>
      </c>
      <c r="S69" s="60">
        <f>MIN($S$6/100*F69,150)</f>
        <v>0.6587999999999999</v>
      </c>
      <c r="T69" s="60">
        <f>MIN($T$6/100*F69,200)</f>
        <v>0.8234999999999999</v>
      </c>
      <c r="U69" s="60">
        <f>MIN($U$6/100*F69,250)</f>
        <v>1.098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0.0075933526</v>
      </c>
      <c r="AB69" s="139">
        <f>IF(AA69&gt;=0,AA69,"")</f>
        <v>0.0075933526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240.94</v>
      </c>
      <c r="F70" s="61">
        <v>5.489999999999999</v>
      </c>
      <c r="G70" s="74">
        <v>0.62797</v>
      </c>
      <c r="H70" s="63">
        <f>MAX(G70,-0.12*F70)</f>
        <v>0.62797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1</v>
      </c>
      <c r="N70" s="65">
        <f>IF(M70=M69,N69+M70,0)</f>
        <v>38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0.003782577295</v>
      </c>
      <c r="S70" s="60">
        <f>MIN($S$6/100*F70,150)</f>
        <v>0.6587999999999999</v>
      </c>
      <c r="T70" s="60">
        <f>MIN($T$6/100*F70,200)</f>
        <v>0.8234999999999999</v>
      </c>
      <c r="U70" s="60">
        <f>MIN($U$6/100*F70,250)</f>
        <v>1.098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0.003782577295</v>
      </c>
      <c r="AB70" s="139">
        <f>IF(AA70&gt;=0,AA70,"")</f>
        <v>0.003782577295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332.35</v>
      </c>
      <c r="F71" s="61">
        <v>5.489999999999999</v>
      </c>
      <c r="G71" s="74">
        <v>0.6206199999999999</v>
      </c>
      <c r="H71" s="63">
        <f>MAX(G71,-0.12*F71)</f>
        <v>0.6206199999999999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1</v>
      </c>
      <c r="N71" s="65">
        <f>IF(M71=M70,N70+M71,0)</f>
        <v>39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0.005156576425</v>
      </c>
      <c r="S71" s="60">
        <f>MIN($S$6/100*F71,150)</f>
        <v>0.6587999999999999</v>
      </c>
      <c r="T71" s="60">
        <f>MIN($T$6/100*F71,200)</f>
        <v>0.8234999999999999</v>
      </c>
      <c r="U71" s="60">
        <f>MIN($U$6/100*F71,250)</f>
        <v>1.098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0.005156576425</v>
      </c>
      <c r="AB71" s="139">
        <f>IF(AA71&gt;=0,AA71,"")</f>
        <v>0.005156576425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180.71</v>
      </c>
      <c r="F72" s="61">
        <v>5.489999999999999</v>
      </c>
      <c r="G72" s="74">
        <v>0.60299</v>
      </c>
      <c r="H72" s="63">
        <f>MAX(G72,-0.12*F72)</f>
        <v>0.60299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1</v>
      </c>
      <c r="N72" s="65">
        <f>IF(M72=M71,N71+M72,0)</f>
        <v>40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0.0027241580725</v>
      </c>
      <c r="S72" s="60">
        <f>MIN($S$6/100*F72,150)</f>
        <v>0.6587999999999999</v>
      </c>
      <c r="T72" s="60">
        <f>MIN($T$6/100*F72,200)</f>
        <v>0.8234999999999999</v>
      </c>
      <c r="U72" s="60">
        <f>MIN($U$6/100*F72,250)</f>
        <v>1.098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0.0027241580725</v>
      </c>
      <c r="AB72" s="139">
        <f>IF(AA72&gt;=0,AA72,"")</f>
        <v>0.0027241580725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488.24</v>
      </c>
      <c r="F73" s="61">
        <v>5.489999999999999</v>
      </c>
      <c r="G73" s="74">
        <v>0.50384</v>
      </c>
      <c r="H73" s="63">
        <f>MAX(G73,-0.12*F73)</f>
        <v>0.50384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1</v>
      </c>
      <c r="N73" s="65">
        <f>IF(M73=M72,N72+M73,0)</f>
        <v>41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0.006149871039999999</v>
      </c>
      <c r="S73" s="60">
        <f>MIN($S$6/100*F73,150)</f>
        <v>0.6587999999999999</v>
      </c>
      <c r="T73" s="60">
        <f>MIN($T$6/100*F73,200)</f>
        <v>0.8234999999999999</v>
      </c>
      <c r="U73" s="60">
        <f>MIN($U$6/100*F73,250)</f>
        <v>1.098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0.006149871039999999</v>
      </c>
      <c r="AB73" s="139">
        <f>IF(AA73&gt;=0,AA73,"")</f>
        <v>0.006149871039999999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240.94</v>
      </c>
      <c r="F74" s="61">
        <v>5.489999999999999</v>
      </c>
      <c r="G74" s="74">
        <v>0.51301</v>
      </c>
      <c r="H74" s="63">
        <f>MAX(G74,-0.12*F74)</f>
        <v>0.51301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1</v>
      </c>
      <c r="N74" s="65">
        <f>IF(M74=M73,N73+M74,0)</f>
        <v>42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0.003090115735</v>
      </c>
      <c r="S74" s="60">
        <f>MIN($S$6/100*F74,150)</f>
        <v>0.6587999999999999</v>
      </c>
      <c r="T74" s="60">
        <f>MIN($T$6/100*F74,200)</f>
        <v>0.8234999999999999</v>
      </c>
      <c r="U74" s="60">
        <f>MIN($U$6/100*F74,250)</f>
        <v>1.098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0.003090115735</v>
      </c>
      <c r="AB74" s="139">
        <f>IF(AA74&gt;=0,AA74,"")</f>
        <v>0.003090115735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394.71</v>
      </c>
      <c r="F75" s="61">
        <v>5.489999999999999</v>
      </c>
      <c r="G75" s="74">
        <v>0.59491</v>
      </c>
      <c r="H75" s="63">
        <f>MAX(G75,-0.12*F75)</f>
        <v>0.59491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1</v>
      </c>
      <c r="N75" s="65">
        <f>IF(M75=M74,N74+M75,0)</f>
        <v>43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0.0058704231525</v>
      </c>
      <c r="S75" s="60">
        <f>MIN($S$6/100*F75,150)</f>
        <v>0.6587999999999999</v>
      </c>
      <c r="T75" s="60">
        <f>MIN($T$6/100*F75,200)</f>
        <v>0.8234999999999999</v>
      </c>
      <c r="U75" s="60">
        <f>MIN($U$6/100*F75,250)</f>
        <v>1.098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0.0058704231525</v>
      </c>
      <c r="AB75" s="139">
        <f>IF(AA75&gt;=0,AA75,"")</f>
        <v>0.0058704231525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50.02</v>
      </c>
      <c r="D76" s="73">
        <f>ROUND(C76,2)</f>
        <v>50.02</v>
      </c>
      <c r="E76" s="60">
        <v>180.71</v>
      </c>
      <c r="F76" s="61">
        <v>5.489999999999999</v>
      </c>
      <c r="G76" s="74">
        <v>0.6008</v>
      </c>
      <c r="H76" s="63">
        <f>MAX(G76,-0.12*F76)</f>
        <v>0.6008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1</v>
      </c>
      <c r="N76" s="65">
        <f>IF(M76=M75,N75+M76,0)</f>
        <v>44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0.0027142642</v>
      </c>
      <c r="S76" s="60">
        <f>MIN($S$6/100*F76,150)</f>
        <v>0.6587999999999999</v>
      </c>
      <c r="T76" s="60">
        <f>MIN($T$6/100*F76,200)</f>
        <v>0.8234999999999999</v>
      </c>
      <c r="U76" s="60">
        <f>MIN($U$6/100*F76,250)</f>
        <v>1.098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0.0027142642</v>
      </c>
      <c r="AB76" s="139">
        <f>IF(AA76&gt;=0,AA76,"")</f>
        <v>0.0027142642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425.88</v>
      </c>
      <c r="F77" s="61">
        <v>5.489999999999999</v>
      </c>
      <c r="G77" s="74">
        <v>0.5938099999999999</v>
      </c>
      <c r="H77" s="63">
        <f>MAX(G77,-0.12*F77)</f>
        <v>0.5938099999999999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1</v>
      </c>
      <c r="N77" s="65">
        <f>IF(M77=M76,N76+M77,0)</f>
        <v>45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0.006322295069999999</v>
      </c>
      <c r="S77" s="60">
        <f>MIN($S$6/100*F77,150)</f>
        <v>0.6587999999999999</v>
      </c>
      <c r="T77" s="60">
        <f>MIN($T$6/100*F77,200)</f>
        <v>0.8234999999999999</v>
      </c>
      <c r="U77" s="60">
        <f>MIN($U$6/100*F77,250)</f>
        <v>1.098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0.006322295069999999</v>
      </c>
      <c r="AB77" s="139">
        <f>IF(AA77&gt;=0,AA77,"")</f>
        <v>0.006322295069999999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332.35</v>
      </c>
      <c r="F78" s="61">
        <v>5.489999999999999</v>
      </c>
      <c r="G78" s="74">
        <v>0.60997</v>
      </c>
      <c r="H78" s="63">
        <f>MAX(G78,-0.12*F78)</f>
        <v>0.60997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1</v>
      </c>
      <c r="N78" s="65">
        <f>IF(M78=M77,N77+M78,0)</f>
        <v>46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0.005068088237500001</v>
      </c>
      <c r="S78" s="60">
        <f>MIN($S$6/100*F78,150)</f>
        <v>0.6587999999999999</v>
      </c>
      <c r="T78" s="60">
        <f>MIN($T$6/100*F78,200)</f>
        <v>0.8234999999999999</v>
      </c>
      <c r="U78" s="60">
        <f>MIN($U$6/100*F78,250)</f>
        <v>1.098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0.005068088237500001</v>
      </c>
      <c r="AB78" s="139">
        <f>IF(AA78&gt;=0,AA78,"")</f>
        <v>0.005068088237500001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301.18</v>
      </c>
      <c r="F79" s="61">
        <v>5.489999999999999</v>
      </c>
      <c r="G79" s="74">
        <v>0.61033</v>
      </c>
      <c r="H79" s="63">
        <f>MAX(G79,-0.12*F79)</f>
        <v>0.61033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1</v>
      </c>
      <c r="N79" s="65">
        <f>IF(M79=M78,N78+M79,0)</f>
        <v>47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0.004595479735000001</v>
      </c>
      <c r="S79" s="60">
        <f>MIN($S$6/100*F79,150)</f>
        <v>0.6587999999999999</v>
      </c>
      <c r="T79" s="60">
        <f>MIN($T$6/100*F79,200)</f>
        <v>0.8234999999999999</v>
      </c>
      <c r="U79" s="60">
        <f>MIN($U$6/100*F79,250)</f>
        <v>1.098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0.004595479735000001</v>
      </c>
      <c r="AB79" s="139">
        <f>IF(AA79&gt;=0,AA79,"")</f>
        <v>0.004595479735000001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50.1</v>
      </c>
      <c r="D80" s="73">
        <f>ROUND(C80,2)</f>
        <v>50.1</v>
      </c>
      <c r="E80" s="60">
        <v>0</v>
      </c>
      <c r="F80" s="61">
        <v>5.489999999999999</v>
      </c>
      <c r="G80" s="74">
        <v>0.59307</v>
      </c>
      <c r="H80" s="63">
        <f>MAX(G80,-0.12*F80)</f>
        <v>0.59307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1</v>
      </c>
      <c r="N80" s="65">
        <f>IF(M80=M79,N79+M80,0)</f>
        <v>48</v>
      </c>
      <c r="O80" s="65">
        <f>IF(OR(N80=12,N80=24,N80=36,N80=48,N80=60,N80=72,N80=84,N80=96),1,0)</f>
        <v>1</v>
      </c>
      <c r="P80" s="66">
        <f>L80+O80</f>
        <v>1</v>
      </c>
      <c r="Q80" s="66">
        <f>P80*ABS(R80)*0.1</f>
        <v>0</v>
      </c>
      <c r="R80" s="67">
        <f>H80*E80/40000</f>
        <v>0</v>
      </c>
      <c r="S80" s="60">
        <f>MIN($S$6/100*F80,150)</f>
        <v>0.6587999999999999</v>
      </c>
      <c r="T80" s="60">
        <f>MIN($T$6/100*F80,200)</f>
        <v>0.8234999999999999</v>
      </c>
      <c r="U80" s="60">
        <f>MIN($U$6/100*F80,250)</f>
        <v>1.098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332.35</v>
      </c>
      <c r="F81" s="61">
        <v>5.489999999999999</v>
      </c>
      <c r="G81" s="74">
        <v>0.60997</v>
      </c>
      <c r="H81" s="63">
        <f>MAX(G81,-0.12*F81)</f>
        <v>0.60997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1</v>
      </c>
      <c r="N81" s="65">
        <f>IF(M81=M80,N80+M81,0)</f>
        <v>49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0.005068088237500001</v>
      </c>
      <c r="S81" s="60">
        <f>MIN($S$6/100*F81,150)</f>
        <v>0.6587999999999999</v>
      </c>
      <c r="T81" s="60">
        <f>MIN($T$6/100*F81,200)</f>
        <v>0.8234999999999999</v>
      </c>
      <c r="U81" s="60">
        <f>MIN($U$6/100*F81,250)</f>
        <v>1.098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0.005068088237500001</v>
      </c>
      <c r="AB81" s="139">
        <f>IF(AA81&gt;=0,AA81,"")</f>
        <v>0.005068088237500001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</v>
      </c>
      <c r="D82" s="73">
        <f>ROUND(C82,2)</f>
        <v>49.9</v>
      </c>
      <c r="E82" s="60">
        <v>612.9400000000001</v>
      </c>
      <c r="F82" s="61">
        <v>5.489999999999999</v>
      </c>
      <c r="G82" s="74">
        <v>0.59419</v>
      </c>
      <c r="H82" s="63">
        <f>MAX(G82,-0.12*F82)</f>
        <v>0.59419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1</v>
      </c>
      <c r="N82" s="65">
        <f>IF(M82=M81,N81+M82,0)</f>
        <v>50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0.009105070465000002</v>
      </c>
      <c r="S82" s="60">
        <f>MIN($S$6/100*F82,150)</f>
        <v>0.6587999999999999</v>
      </c>
      <c r="T82" s="60">
        <f>MIN($T$6/100*F82,200)</f>
        <v>0.8234999999999999</v>
      </c>
      <c r="U82" s="60">
        <f>MIN($U$6/100*F82,250)</f>
        <v>1.098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0.009105070465000002</v>
      </c>
      <c r="AB82" s="139">
        <f>IF(AA82&gt;=0,AA82,"")</f>
        <v>0.009105070465000002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49.92</v>
      </c>
      <c r="D83" s="73">
        <f>ROUND(C83,2)</f>
        <v>49.92</v>
      </c>
      <c r="E83" s="60">
        <v>550.59</v>
      </c>
      <c r="F83" s="61">
        <v>5.489999999999999</v>
      </c>
      <c r="G83" s="74">
        <v>0.6140099999999999</v>
      </c>
      <c r="H83" s="63">
        <f>MAX(G83,-0.12*F83)</f>
        <v>0.6140099999999999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1</v>
      </c>
      <c r="N83" s="65">
        <f>IF(M83=M82,N82+M83,0)</f>
        <v>51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0.008451694147499999</v>
      </c>
      <c r="S83" s="60">
        <f>MIN($S$6/100*F83,150)</f>
        <v>0.6587999999999999</v>
      </c>
      <c r="T83" s="60">
        <f>MIN($T$6/100*F83,200)</f>
        <v>0.8234999999999999</v>
      </c>
      <c r="U83" s="60">
        <f>MIN($U$6/100*F83,250)</f>
        <v>1.098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0.008451694147499999</v>
      </c>
      <c r="AB83" s="139">
        <f>IF(AA83&gt;=0,AA83,"")</f>
        <v>0.008451694147499999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50.01</v>
      </c>
      <c r="D84" s="73">
        <f>ROUND(C84,2)</f>
        <v>50.01</v>
      </c>
      <c r="E84" s="60">
        <v>240.94</v>
      </c>
      <c r="F84" s="61">
        <v>5.489999999999999</v>
      </c>
      <c r="G84" s="74">
        <v>0.58097</v>
      </c>
      <c r="H84" s="63">
        <f>MAX(G84,-0.12*F84)</f>
        <v>0.58097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1</v>
      </c>
      <c r="N84" s="65">
        <f>IF(M84=M83,N83+M84,0)</f>
        <v>52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0.003499472795</v>
      </c>
      <c r="S84" s="60">
        <f>MIN($S$6/100*F84,150)</f>
        <v>0.6587999999999999</v>
      </c>
      <c r="T84" s="60">
        <f>MIN($T$6/100*F84,200)</f>
        <v>0.8234999999999999</v>
      </c>
      <c r="U84" s="60">
        <f>MIN($U$6/100*F84,250)</f>
        <v>1.098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0.003499472795</v>
      </c>
      <c r="AB84" s="139">
        <f>IF(AA84&gt;=0,AA84,"")</f>
        <v>0.003499472795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240.94</v>
      </c>
      <c r="F85" s="61">
        <v>5.489999999999999</v>
      </c>
      <c r="G85" s="74">
        <v>0.54057</v>
      </c>
      <c r="H85" s="63">
        <f>MAX(G85,-0.12*F85)</f>
        <v>0.54057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1</v>
      </c>
      <c r="N85" s="65">
        <f>IF(M85=M84,N84+M85,0)</f>
        <v>53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0.003256123395</v>
      </c>
      <c r="S85" s="60">
        <f>MIN($S$6/100*F85,150)</f>
        <v>0.6587999999999999</v>
      </c>
      <c r="T85" s="60">
        <f>MIN($T$6/100*F85,200)</f>
        <v>0.8234999999999999</v>
      </c>
      <c r="U85" s="60">
        <f>MIN($U$6/100*F85,250)</f>
        <v>1.098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0.003256123395</v>
      </c>
      <c r="AB85" s="139">
        <f>IF(AA85&gt;=0,AA85,"")</f>
        <v>0.003256123395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425.88</v>
      </c>
      <c r="F86" s="61">
        <v>5.489999999999999</v>
      </c>
      <c r="G86" s="74">
        <v>0.54608</v>
      </c>
      <c r="H86" s="63">
        <f>MAX(G86,-0.12*F86)</f>
        <v>0.54608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1</v>
      </c>
      <c r="N86" s="65">
        <f>IF(M86=M85,N85+M86,0)</f>
        <v>54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0.00581411376</v>
      </c>
      <c r="S86" s="60">
        <f>MIN($S$6/100*F86,150)</f>
        <v>0.6587999999999999</v>
      </c>
      <c r="T86" s="60">
        <f>MIN($T$6/100*F86,200)</f>
        <v>0.8234999999999999</v>
      </c>
      <c r="U86" s="60">
        <f>MIN($U$6/100*F86,250)</f>
        <v>1.098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0.00581411376</v>
      </c>
      <c r="AB86" s="139">
        <f>IF(AA86&gt;=0,AA86,"")</f>
        <v>0.00581411376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50.03</v>
      </c>
      <c r="D87" s="73">
        <f>ROUND(C87,2)</f>
        <v>50.03</v>
      </c>
      <c r="E87" s="60">
        <v>120.47</v>
      </c>
      <c r="F87" s="61">
        <v>5.489999999999999</v>
      </c>
      <c r="G87" s="74">
        <v>0.56406</v>
      </c>
      <c r="H87" s="63">
        <f>MAX(G87,-0.12*F87)</f>
        <v>0.56406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1</v>
      </c>
      <c r="N87" s="65">
        <f>IF(M87=M86,N86+M87,0)</f>
        <v>55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0.001698807705</v>
      </c>
      <c r="S87" s="60">
        <f>MIN($S$6/100*F87,150)</f>
        <v>0.6587999999999999</v>
      </c>
      <c r="T87" s="60">
        <f>MIN($T$6/100*F87,200)</f>
        <v>0.8234999999999999</v>
      </c>
      <c r="U87" s="60">
        <f>MIN($U$6/100*F87,250)</f>
        <v>1.098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0.001698807705</v>
      </c>
      <c r="AB87" s="139">
        <f>IF(AA87&gt;=0,AA87,"")</f>
        <v>0.001698807705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50.06</v>
      </c>
      <c r="D88" s="73">
        <f>ROUND(C88,2)</f>
        <v>50.06</v>
      </c>
      <c r="E88" s="60">
        <v>0</v>
      </c>
      <c r="F88" s="61">
        <v>5.489999999999999</v>
      </c>
      <c r="G88" s="74">
        <v>0.5835399999999999</v>
      </c>
      <c r="H88" s="63">
        <f>MAX(G88,-0.12*F88)</f>
        <v>0.5835399999999999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1</v>
      </c>
      <c r="N88" s="65">
        <f>IF(M88=M87,N87+M88,0)</f>
        <v>56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0.6587999999999999</v>
      </c>
      <c r="T88" s="60">
        <f>MIN($T$6/100*F88,200)</f>
        <v>0.8234999999999999</v>
      </c>
      <c r="U88" s="60">
        <f>MIN($U$6/100*F88,250)</f>
        <v>1.098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240.94</v>
      </c>
      <c r="F89" s="61">
        <v>5.489999999999999</v>
      </c>
      <c r="G89" s="74">
        <v>0.57141</v>
      </c>
      <c r="H89" s="63">
        <f>MAX(G89,-0.12*F89)</f>
        <v>0.57141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1</v>
      </c>
      <c r="N89" s="65">
        <f>IF(M89=M88,N88+M89,0)</f>
        <v>57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0.003441888135</v>
      </c>
      <c r="S89" s="60">
        <f>MIN($S$6/100*F89,150)</f>
        <v>0.6587999999999999</v>
      </c>
      <c r="T89" s="60">
        <f>MIN($T$6/100*F89,200)</f>
        <v>0.8234999999999999</v>
      </c>
      <c r="U89" s="60">
        <f>MIN($U$6/100*F89,250)</f>
        <v>1.098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0.003441888135</v>
      </c>
      <c r="AB89" s="139">
        <f>IF(AA89&gt;=0,AA89,"")</f>
        <v>0.003441888135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49.93</v>
      </c>
      <c r="D90" s="73">
        <f>ROUND(C90,2)</f>
        <v>49.93</v>
      </c>
      <c r="E90" s="60">
        <v>519.41</v>
      </c>
      <c r="F90" s="61">
        <v>5.489999999999999</v>
      </c>
      <c r="G90" s="74">
        <v>0.57068</v>
      </c>
      <c r="H90" s="63">
        <f>MAX(G90,-0.12*F90)</f>
        <v>0.57068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1</v>
      </c>
      <c r="N90" s="65">
        <f>IF(M90=M89,N89+M90,0)</f>
        <v>58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0.007410422469999999</v>
      </c>
      <c r="S90" s="60">
        <f>MIN($S$6/100*F90,150)</f>
        <v>0.6587999999999999</v>
      </c>
      <c r="T90" s="60">
        <f>MIN($T$6/100*F90,200)</f>
        <v>0.8234999999999999</v>
      </c>
      <c r="U90" s="60">
        <f>MIN($U$6/100*F90,250)</f>
        <v>1.098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0.007410422469999999</v>
      </c>
      <c r="AB90" s="139">
        <f>IF(AA90&gt;=0,AA90,"")</f>
        <v>0.007410422469999999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49.98</v>
      </c>
      <c r="D91" s="73">
        <f>ROUND(C91,2)</f>
        <v>49.98</v>
      </c>
      <c r="E91" s="60">
        <v>363.53</v>
      </c>
      <c r="F91" s="61">
        <v>5.489999999999999</v>
      </c>
      <c r="G91" s="74">
        <v>0.58169</v>
      </c>
      <c r="H91" s="63">
        <f>MAX(G91,-0.12*F91)</f>
        <v>0.58169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1</v>
      </c>
      <c r="N91" s="65">
        <f>IF(M91=M90,N90+M91,0)</f>
        <v>59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0.0052865441425</v>
      </c>
      <c r="S91" s="60">
        <f>MIN($S$6/100*F91,150)</f>
        <v>0.6587999999999999</v>
      </c>
      <c r="T91" s="60">
        <f>MIN($T$6/100*F91,200)</f>
        <v>0.8234999999999999</v>
      </c>
      <c r="U91" s="60">
        <f>MIN($U$6/100*F91,250)</f>
        <v>1.098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0.0052865441425</v>
      </c>
      <c r="AB91" s="139">
        <f>IF(AA91&gt;=0,AA91,"")</f>
        <v>0.0052865441425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180.71</v>
      </c>
      <c r="F92" s="61">
        <v>5.279999999999999</v>
      </c>
      <c r="G92" s="74">
        <v>0.37279</v>
      </c>
      <c r="H92" s="63">
        <f>MAX(G92,-0.12*F92)</f>
        <v>0.37279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0.0016841720225</v>
      </c>
      <c r="S92" s="60">
        <f>MIN($S$6/100*F92,150)</f>
        <v>0.6335999999999999</v>
      </c>
      <c r="T92" s="60">
        <f>MIN($T$6/100*F92,200)</f>
        <v>0.7919999999999999</v>
      </c>
      <c r="U92" s="60">
        <f>MIN($U$6/100*F92,250)</f>
        <v>1.056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0.0016841720225</v>
      </c>
      <c r="AB92" s="139">
        <f>IF(AA92&gt;=0,AA92,"")</f>
        <v>0.0016841720225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301.18</v>
      </c>
      <c r="F93" s="61">
        <v>5.279999999999999</v>
      </c>
      <c r="G93" s="74">
        <v>0.36215</v>
      </c>
      <c r="H93" s="63">
        <f>MAX(G93,-0.12*F93)</f>
        <v>0.36215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0.002726808425</v>
      </c>
      <c r="S93" s="60">
        <f>MIN($S$6/100*F93,150)</f>
        <v>0.6335999999999999</v>
      </c>
      <c r="T93" s="60">
        <f>MIN($T$6/100*F93,200)</f>
        <v>0.7919999999999999</v>
      </c>
      <c r="U93" s="60">
        <f>MIN($U$6/100*F93,250)</f>
        <v>1.056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0.002726808425</v>
      </c>
      <c r="AB93" s="139">
        <f>IF(AA93&gt;=0,AA93,"")</f>
        <v>0.002726808425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49.93</v>
      </c>
      <c r="D94" s="73">
        <f>ROUND(C94,2)</f>
        <v>49.93</v>
      </c>
      <c r="E94" s="60">
        <v>519.41</v>
      </c>
      <c r="F94" s="61">
        <v>5.279999999999999</v>
      </c>
      <c r="G94" s="74">
        <v>0.37792</v>
      </c>
      <c r="H94" s="63">
        <f>MAX(G94,-0.12*F94)</f>
        <v>0.37792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0.004907385679999999</v>
      </c>
      <c r="S94" s="60">
        <f>MIN($S$6/100*F94,150)</f>
        <v>0.6335999999999999</v>
      </c>
      <c r="T94" s="60">
        <f>MIN($T$6/100*F94,200)</f>
        <v>0.7919999999999999</v>
      </c>
      <c r="U94" s="60">
        <f>MIN($U$6/100*F94,250)</f>
        <v>1.056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0.004907385679999999</v>
      </c>
      <c r="AB94" s="139">
        <f>IF(AA94&gt;=0,AA94,"")</f>
        <v>0.004907385679999999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60.24</v>
      </c>
      <c r="F95" s="61">
        <v>5.279999999999999</v>
      </c>
      <c r="G95" s="74">
        <v>0.3783</v>
      </c>
      <c r="H95" s="63">
        <f>MAX(G95,-0.12*F95)</f>
        <v>0.3783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0.0005697198000000001</v>
      </c>
      <c r="S95" s="60">
        <f>MIN($S$6/100*F95,150)</f>
        <v>0.6335999999999999</v>
      </c>
      <c r="T95" s="60">
        <f>MIN($T$6/100*F95,200)</f>
        <v>0.7919999999999999</v>
      </c>
      <c r="U95" s="60">
        <f>MIN($U$6/100*F95,250)</f>
        <v>1.056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0.0005697198000000001</v>
      </c>
      <c r="AB95" s="139">
        <f>IF(AA95&gt;=0,AA95,"")</f>
        <v>0.0005697198000000001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50.01</v>
      </c>
      <c r="D96" s="73">
        <f>ROUND(C96,2)</f>
        <v>50.01</v>
      </c>
      <c r="E96" s="60">
        <v>240.94</v>
      </c>
      <c r="F96" s="61">
        <v>5.279999999999999</v>
      </c>
      <c r="G96" s="74">
        <v>0.37279</v>
      </c>
      <c r="H96" s="63">
        <f>MAX(G96,-0.12*F96)</f>
        <v>0.37279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0.002245500565</v>
      </c>
      <c r="S96" s="60">
        <f>MIN($S$6/100*F96,150)</f>
        <v>0.6335999999999999</v>
      </c>
      <c r="T96" s="60">
        <f>MIN($T$6/100*F96,200)</f>
        <v>0.7919999999999999</v>
      </c>
      <c r="U96" s="60">
        <f>MIN($U$6/100*F96,250)</f>
        <v>1.056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0.002245500565</v>
      </c>
      <c r="AB96" s="139">
        <f>IF(AA96&gt;=0,AA96,"")</f>
        <v>0.002245500565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50.03</v>
      </c>
      <c r="D97" s="73">
        <f>ROUND(C97,2)</f>
        <v>50.03</v>
      </c>
      <c r="E97" s="60">
        <v>120.47</v>
      </c>
      <c r="F97" s="61">
        <v>5.279999999999999</v>
      </c>
      <c r="G97" s="74">
        <v>0.34526</v>
      </c>
      <c r="H97" s="63">
        <f>MAX(G97,-0.12*F97)</f>
        <v>0.34526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0.001039836805</v>
      </c>
      <c r="S97" s="60">
        <f>MIN($S$6/100*F97,150)</f>
        <v>0.6335999999999999</v>
      </c>
      <c r="T97" s="60">
        <f>MIN($T$6/100*F97,200)</f>
        <v>0.7919999999999999</v>
      </c>
      <c r="U97" s="60">
        <f>MIN($U$6/100*F97,250)</f>
        <v>1.056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0.001039836805</v>
      </c>
      <c r="AB97" s="139">
        <f>IF(AA97&gt;=0,AA97,"")</f>
        <v>0.001039836805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301.18</v>
      </c>
      <c r="F98" s="61">
        <v>5.279999999999999</v>
      </c>
      <c r="G98" s="74">
        <v>0.38051</v>
      </c>
      <c r="H98" s="63">
        <f>MAX(G98,-0.12*F98)</f>
        <v>0.38051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0.002865050045</v>
      </c>
      <c r="S98" s="60">
        <f>MIN($S$6/100*F98,150)</f>
        <v>0.6335999999999999</v>
      </c>
      <c r="T98" s="60">
        <f>MIN($T$6/100*F98,200)</f>
        <v>0.7919999999999999</v>
      </c>
      <c r="U98" s="60">
        <f>MIN($U$6/100*F98,250)</f>
        <v>1.056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0.002865050045</v>
      </c>
      <c r="AB98" s="139">
        <f>IF(AA98&gt;=0,AA98,"")</f>
        <v>0.002865050045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363.53</v>
      </c>
      <c r="F99" s="61">
        <v>5.279999999999999</v>
      </c>
      <c r="G99" s="74">
        <v>0.37243</v>
      </c>
      <c r="H99" s="63">
        <f>MAX(G99,-0.12*F99)</f>
        <v>0.37243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0.003384736947499999</v>
      </c>
      <c r="S99" s="60">
        <f>MIN($S$6/100*F99,150)</f>
        <v>0.6335999999999999</v>
      </c>
      <c r="T99" s="60">
        <f>MIN($T$6/100*F99,200)</f>
        <v>0.7919999999999999</v>
      </c>
      <c r="U99" s="60">
        <f>MIN($U$6/100*F99,250)</f>
        <v>1.056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0.003384736947499999</v>
      </c>
      <c r="AB99" s="139">
        <f>IF(AA99&gt;=0,AA99,"")</f>
        <v>0.003384736947499999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49.94</v>
      </c>
      <c r="D100" s="73">
        <f>ROUND(C100,2)</f>
        <v>49.94</v>
      </c>
      <c r="E100" s="60">
        <v>488.24</v>
      </c>
      <c r="F100" s="61">
        <v>5.279999999999999</v>
      </c>
      <c r="G100" s="74">
        <v>0.36985</v>
      </c>
      <c r="H100" s="63">
        <f>MAX(G100,-0.12*F100)</f>
        <v>0.36985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0.0045143891</v>
      </c>
      <c r="S100" s="60">
        <f>MIN($S$6/100*F100,150)</f>
        <v>0.6335999999999999</v>
      </c>
      <c r="T100" s="60">
        <f>MIN($T$6/100*F100,200)</f>
        <v>0.7919999999999999</v>
      </c>
      <c r="U100" s="60">
        <f>MIN($U$6/100*F100,250)</f>
        <v>1.056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0.0045143891</v>
      </c>
      <c r="AB100" s="139">
        <f>IF(AA100&gt;=0,AA100,"")</f>
        <v>0.0045143891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457.06</v>
      </c>
      <c r="F101" s="61">
        <v>5.279999999999999</v>
      </c>
      <c r="G101" s="74">
        <v>0.37684</v>
      </c>
      <c r="H101" s="63">
        <f>MAX(G101,-0.12*F101)</f>
        <v>0.37684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0.004305962260000001</v>
      </c>
      <c r="S101" s="60">
        <f>MIN($S$6/100*F101,150)</f>
        <v>0.6335999999999999</v>
      </c>
      <c r="T101" s="60">
        <f>MIN($T$6/100*F101,200)</f>
        <v>0.7919999999999999</v>
      </c>
      <c r="U101" s="60">
        <f>MIN($U$6/100*F101,250)</f>
        <v>1.056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0.004305962260000001</v>
      </c>
      <c r="AB101" s="139">
        <f>IF(AA101&gt;=0,AA101,"")</f>
        <v>0.004305962260000001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180.71</v>
      </c>
      <c r="F102" s="61">
        <v>5.279999999999999</v>
      </c>
      <c r="G102" s="74">
        <v>0.35113</v>
      </c>
      <c r="H102" s="63">
        <f>MAX(G102,-0.12*F102)</f>
        <v>0.35113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0.0015863175575</v>
      </c>
      <c r="S102" s="60">
        <f>MIN($S$6/100*F102,150)</f>
        <v>0.6335999999999999</v>
      </c>
      <c r="T102" s="60">
        <f>MIN($T$6/100*F102,200)</f>
        <v>0.7919999999999999</v>
      </c>
      <c r="U102" s="60">
        <f>MIN($U$6/100*F102,250)</f>
        <v>1.056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0.0015863175575</v>
      </c>
      <c r="AB102" s="139">
        <f>IF(AA102&gt;=0,AA102,"")</f>
        <v>0.0015863175575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99">
        <v>60.24</v>
      </c>
      <c r="F103" s="61">
        <v>5.279999999999999</v>
      </c>
      <c r="G103" s="100">
        <v>0.37978</v>
      </c>
      <c r="H103" s="101">
        <f>MAX(G103,-0.12*F103)</f>
        <v>0.37978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0.0005719486800000001</v>
      </c>
      <c r="S103" s="105">
        <f>MIN($S$6/100*F103,150)</f>
        <v>0.6335999999999999</v>
      </c>
      <c r="T103" s="105">
        <f>MIN($T$6/100*F103,200)</f>
        <v>0.7919999999999999</v>
      </c>
      <c r="U103" s="105">
        <f>MIN($U$6/100*F103,250)</f>
        <v>1.056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0.0005719486800000001</v>
      </c>
      <c r="AB103" s="140">
        <f>IF(AA103&gt;=0,AA103,"")</f>
        <v>0.0005719486800000001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49.98875000000001</v>
      </c>
      <c r="D104" s="110">
        <f>ROUND(C104,2)</f>
        <v>49.99</v>
      </c>
      <c r="E104" s="111">
        <f>AVERAGE(E6:E103)</f>
        <v>309.7020833333332</v>
      </c>
      <c r="F104" s="111">
        <f>AVERAGE(F6:F103)</f>
        <v>5.368750000000002</v>
      </c>
      <c r="G104" s="112">
        <f>SUM(G8:G103)/4</f>
        <v>12.039865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4</v>
      </c>
      <c r="Q104" s="112">
        <f>SUM($Q$8:$Q$103)</f>
        <v>0.00205169714525</v>
      </c>
      <c r="R104" s="111">
        <f>SUM(R8:R103)</f>
        <v>0.3772935217800001</v>
      </c>
      <c r="S104" s="113"/>
      <c r="T104" s="113"/>
      <c r="U104" s="113"/>
      <c r="V104" s="113"/>
      <c r="W104" s="113"/>
      <c r="X104" s="113"/>
      <c r="Y104" s="114">
        <f>SUM(Y8:Y103)</f>
        <v>0.0137097338705</v>
      </c>
      <c r="Z104" s="114">
        <f>SUM(Z8:Z103)</f>
        <v>0</v>
      </c>
      <c r="AA104" s="115">
        <f>SUM(AA8:AA103)</f>
        <v>0.3910032556505</v>
      </c>
      <c r="AB104" s="116">
        <f>SUM(AB8:AB103)</f>
        <v>0.3910032556505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0.00205169714525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0.07545870435600004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0.39305495279575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60.23520000000001</v>
      </c>
      <c r="AH152" s="86">
        <f>MIN(AG152,$C$2)</f>
        <v>60.23520000000001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120.4704</v>
      </c>
      <c r="AH153" s="86">
        <f>MIN(AG153,$C$2)</f>
        <v>120.4704</v>
      </c>
    </row>
    <row r="154" spans="1:37" customHeight="1" ht="16">
      <c r="AE154" s="16"/>
      <c r="AF154" s="133">
        <f>ROUND((AF153-0.01),2)</f>
        <v>50.02</v>
      </c>
      <c r="AG154" s="134">
        <f>3*$A$2/5</f>
        <v>180.7056</v>
      </c>
      <c r="AH154" s="86">
        <f>MIN(AG154,$C$2)</f>
        <v>180.7056</v>
      </c>
    </row>
    <row r="155" spans="1:37" customHeight="1" ht="16">
      <c r="AE155" s="16"/>
      <c r="AF155" s="133">
        <f>ROUND((AF154-0.01),2)</f>
        <v>50.01</v>
      </c>
      <c r="AG155" s="134">
        <f>4*$A$2/5</f>
        <v>240.9408</v>
      </c>
      <c r="AH155" s="86">
        <f>MIN(AG155,$C$2)</f>
        <v>240.9408</v>
      </c>
    </row>
    <row r="156" spans="1:37" customHeight="1" ht="16">
      <c r="AE156" s="16"/>
      <c r="AF156" s="133">
        <f>ROUND((AF155-0.01),2)</f>
        <v>50</v>
      </c>
      <c r="AG156" s="134">
        <f>5*$A$2/5</f>
        <v>301.176</v>
      </c>
      <c r="AH156" s="86">
        <f>MIN(AG156,$C$2)</f>
        <v>301.176</v>
      </c>
    </row>
    <row r="157" spans="1:37" customHeight="1" ht="16">
      <c r="AE157" s="16"/>
      <c r="AF157" s="133">
        <f>ROUND((AF156-0.01),2)</f>
        <v>49.99</v>
      </c>
      <c r="AG157" s="134">
        <f>50+15*$A$2/16</f>
        <v>332.3525</v>
      </c>
      <c r="AH157" s="86">
        <f>MIN(AG157,$C$2)</f>
        <v>332.3525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363.5290000000001</v>
      </c>
      <c r="AH158" s="86">
        <f>MIN(AG158,$C$2)</f>
        <v>363.5290000000001</v>
      </c>
    </row>
    <row r="159" spans="1:37" customHeight="1" ht="16">
      <c r="AE159" s="16"/>
      <c r="AF159" s="133">
        <f>ROUND((AF158-0.01),2)</f>
        <v>49.97</v>
      </c>
      <c r="AG159" s="134">
        <f>150+13*$A$2/16</f>
        <v>394.7055</v>
      </c>
      <c r="AH159" s="86">
        <f>MIN(AG159,$C$2)</f>
        <v>394.7055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425.8820000000001</v>
      </c>
      <c r="AH160" s="86">
        <f>MIN(AG160,$C$2)</f>
        <v>425.8820000000001</v>
      </c>
    </row>
    <row r="161" spans="1:37" customHeight="1" ht="16">
      <c r="AE161" s="16"/>
      <c r="AF161" s="133">
        <f>ROUND((AF160-0.01),2)</f>
        <v>49.95</v>
      </c>
      <c r="AG161" s="134">
        <f>250+11*$A$2/16</f>
        <v>457.0585</v>
      </c>
      <c r="AH161" s="86">
        <f>MIN(AG161,$C$2)</f>
        <v>457.0585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488.235</v>
      </c>
      <c r="AH162" s="86">
        <f>MIN(AG162,$C$2)</f>
        <v>488.235</v>
      </c>
    </row>
    <row r="163" spans="1:37" customHeight="1" ht="16">
      <c r="AE163" s="16"/>
      <c r="AF163" s="133">
        <f>ROUND((AF162-0.01),2)</f>
        <v>49.93</v>
      </c>
      <c r="AG163" s="134">
        <f>350+9*$A$2/16</f>
        <v>519.4115</v>
      </c>
      <c r="AH163" s="86">
        <f>MIN(AG163,$C$2)</f>
        <v>519.4115</v>
      </c>
    </row>
    <row r="164" spans="1:37" customHeight="1" ht="15">
      <c r="AE164" s="16"/>
      <c r="AF164" s="133">
        <f>ROUND((AF163-0.01),2)</f>
        <v>49.92</v>
      </c>
      <c r="AG164" s="134">
        <f>400+8*$A$2/16</f>
        <v>550.588</v>
      </c>
      <c r="AH164" s="135">
        <f>MIN(AG164,$C$2)</f>
        <v>550.588</v>
      </c>
    </row>
    <row r="165" spans="1:37" customHeight="1" ht="15">
      <c r="AE165" s="16"/>
      <c r="AF165" s="133">
        <f>ROUND((AF164-0.01),2)</f>
        <v>49.91</v>
      </c>
      <c r="AG165" s="134">
        <f>450+7*$A$2/16</f>
        <v>581.7645</v>
      </c>
      <c r="AH165" s="135">
        <f>MIN(AG165,$C$2)</f>
        <v>581.7645</v>
      </c>
    </row>
    <row r="166" spans="1:37" customHeight="1" ht="15">
      <c r="AE166" s="16"/>
      <c r="AF166" s="133">
        <f>ROUND((AF165-0.01),2)</f>
        <v>49.9</v>
      </c>
      <c r="AG166" s="134">
        <f>500+6*$A$2/16</f>
        <v>612.941</v>
      </c>
      <c r="AH166" s="135">
        <f>MIN(AG166,$C$2)</f>
        <v>612.941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644.1175000000001</v>
      </c>
      <c r="AH167" s="135">
        <f>MIN(AG167,$C$2)</f>
        <v>644.1175000000001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675.294</v>
      </c>
      <c r="AH168" s="135">
        <f>MIN(AG168,$C$2)</f>
        <v>675.294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706.4705</v>
      </c>
      <c r="AH169" s="135">
        <f>MIN(AG169,$C$2)</f>
        <v>706.4705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737.647</v>
      </c>
      <c r="AH170" s="135">
        <f>MIN(AG170,$C$2)</f>
        <v>737.647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768.8235</v>
      </c>
      <c r="AH171" s="135">
        <f>MIN(AG171,$C$2)</f>
        <v>768.8235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0.1102617915025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303.128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0.5649999999999999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121.25</v>
      </c>
      <c r="F8" s="61">
        <v>5.029999999999999</v>
      </c>
      <c r="G8" s="62">
        <v>0.15952</v>
      </c>
      <c r="H8" s="63">
        <f>MAX(G8,-0.12*F8)</f>
        <v>0.15952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0.000483545</v>
      </c>
      <c r="S8" s="60">
        <f>MIN($S$6/100*F8,150)</f>
        <v>0.6035999999999999</v>
      </c>
      <c r="T8" s="60">
        <f>MIN($T$6/100*F8,200)</f>
        <v>0.7544999999999998</v>
      </c>
      <c r="U8" s="60">
        <f>MIN($U$6/100*F8,250)</f>
        <v>1.006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0.000483545</v>
      </c>
      <c r="AB8" s="64">
        <f>IF(AA8&gt;=0,AA8,"")</f>
        <v>0.000483545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458.4</v>
      </c>
      <c r="F9" s="61">
        <v>5.029999999999999</v>
      </c>
      <c r="G9" s="74">
        <v>0.16319</v>
      </c>
      <c r="H9" s="63">
        <f>MAX(G9,-0.12*F9)</f>
        <v>0.16319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0.0018701574</v>
      </c>
      <c r="S9" s="60">
        <f>MIN($S$6/100*F9,150)</f>
        <v>0.6035999999999999</v>
      </c>
      <c r="T9" s="60">
        <f>MIN($T$6/100*F9,200)</f>
        <v>0.7544999999999998</v>
      </c>
      <c r="U9" s="60">
        <f>MIN($U$6/100*F9,250)</f>
        <v>1.006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0.0018701574</v>
      </c>
      <c r="AB9" s="139">
        <f>IF(AA9&gt;=0,AA9,"")</f>
        <v>0.0018701574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334.18</v>
      </c>
      <c r="F10" s="61">
        <v>5.029999999999999</v>
      </c>
      <c r="G10" s="74">
        <v>0.15511</v>
      </c>
      <c r="H10" s="63">
        <f>MAX(G10,-0.12*F10)</f>
        <v>0.15511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0.001295866495</v>
      </c>
      <c r="S10" s="60">
        <f>MIN($S$6/100*F10,150)</f>
        <v>0.6035999999999999</v>
      </c>
      <c r="T10" s="60">
        <f>MIN($T$6/100*F10,200)</f>
        <v>0.7544999999999998</v>
      </c>
      <c r="U10" s="60">
        <f>MIN($U$6/100*F10,250)</f>
        <v>1.006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0.001295866495</v>
      </c>
      <c r="AB10" s="139">
        <f>IF(AA10&gt;=0,AA10,"")</f>
        <v>0.001295866495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49.94</v>
      </c>
      <c r="D11" s="73">
        <f>ROUND(C11,2)</f>
        <v>49.94</v>
      </c>
      <c r="E11" s="60">
        <v>489.46</v>
      </c>
      <c r="F11" s="61">
        <v>5.029999999999999</v>
      </c>
      <c r="G11" s="74">
        <v>0.15843</v>
      </c>
      <c r="H11" s="63">
        <f>MAX(G11,-0.12*F11)</f>
        <v>0.15843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0.001938628695</v>
      </c>
      <c r="S11" s="60">
        <f>MIN($S$6/100*F11,150)</f>
        <v>0.6035999999999999</v>
      </c>
      <c r="T11" s="60">
        <f>MIN($T$6/100*F11,200)</f>
        <v>0.7544999999999998</v>
      </c>
      <c r="U11" s="60">
        <f>MIN($U$6/100*F11,250)</f>
        <v>1.006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0.001938628695</v>
      </c>
      <c r="AB11" s="139">
        <f>IF(AA11&gt;=0,AA11,"")</f>
        <v>0.001938628695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427.35</v>
      </c>
      <c r="F12" s="61">
        <v>5.029999999999999</v>
      </c>
      <c r="G12" s="74">
        <v>0.15952</v>
      </c>
      <c r="H12" s="63">
        <f>MAX(G12,-0.12*F12)</f>
        <v>0.15952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0.0017042718</v>
      </c>
      <c r="S12" s="60">
        <f>MIN($S$6/100*F12,150)</f>
        <v>0.6035999999999999</v>
      </c>
      <c r="T12" s="60">
        <f>MIN($T$6/100*F12,200)</f>
        <v>0.7544999999999998</v>
      </c>
      <c r="U12" s="60">
        <f>MIN($U$6/100*F12,250)</f>
        <v>1.006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0.0017042718</v>
      </c>
      <c r="AB12" s="139">
        <f>IF(AA12&gt;=0,AA12,"")</f>
        <v>0.0017042718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49.91</v>
      </c>
      <c r="D13" s="73">
        <f>ROUND(C13,2)</f>
        <v>49.91</v>
      </c>
      <c r="E13" s="60">
        <v>582.62</v>
      </c>
      <c r="F13" s="61">
        <v>5.029999999999999</v>
      </c>
      <c r="G13" s="74">
        <v>0.15731</v>
      </c>
      <c r="H13" s="63">
        <f>MAX(G13,-0.12*F13)</f>
        <v>0.15731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0.002291298805</v>
      </c>
      <c r="S13" s="60">
        <f>MIN($S$6/100*F13,150)</f>
        <v>0.6035999999999999</v>
      </c>
      <c r="T13" s="60">
        <f>MIN($T$6/100*F13,200)</f>
        <v>0.7544999999999998</v>
      </c>
      <c r="U13" s="60">
        <f>MIN($U$6/100*F13,250)</f>
        <v>1.006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0.002291298805</v>
      </c>
      <c r="AB13" s="139">
        <f>IF(AA13&gt;=0,AA13,"")</f>
        <v>0.002291298805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489.46</v>
      </c>
      <c r="F14" s="61">
        <v>5.029999999999999</v>
      </c>
      <c r="G14" s="74">
        <v>0.1452</v>
      </c>
      <c r="H14" s="63">
        <f>MAX(G14,-0.12*F14)</f>
        <v>0.1452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0.0017767398</v>
      </c>
      <c r="S14" s="60">
        <f>MIN($S$6/100*F14,150)</f>
        <v>0.6035999999999999</v>
      </c>
      <c r="T14" s="60">
        <f>MIN($T$6/100*F14,200)</f>
        <v>0.7544999999999998</v>
      </c>
      <c r="U14" s="60">
        <f>MIN($U$6/100*F14,250)</f>
        <v>1.006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0.0017767398</v>
      </c>
      <c r="AB14" s="139">
        <f>IF(AA14&gt;=0,AA14,"")</f>
        <v>0.0017767398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49.97</v>
      </c>
      <c r="D15" s="73">
        <f>ROUND(C15,2)</f>
        <v>49.97</v>
      </c>
      <c r="E15" s="60">
        <v>396.29</v>
      </c>
      <c r="F15" s="61">
        <v>5.029999999999999</v>
      </c>
      <c r="G15" s="74">
        <v>0.17458</v>
      </c>
      <c r="H15" s="63">
        <f>MAX(G15,-0.12*F15)</f>
        <v>0.17458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0.001729607705</v>
      </c>
      <c r="S15" s="60">
        <f>MIN($S$6/100*F15,150)</f>
        <v>0.6035999999999999</v>
      </c>
      <c r="T15" s="60">
        <f>MIN($T$6/100*F15,200)</f>
        <v>0.7544999999999998</v>
      </c>
      <c r="U15" s="60">
        <f>MIN($U$6/100*F15,250)</f>
        <v>1.006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0.001729607705</v>
      </c>
      <c r="AB15" s="139">
        <f>IF(AA15&gt;=0,AA15,"")</f>
        <v>0.001729607705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50.01</v>
      </c>
      <c r="D16" s="73">
        <f>ROUND(C16,2)</f>
        <v>50.01</v>
      </c>
      <c r="E16" s="60">
        <v>242.5</v>
      </c>
      <c r="F16" s="61">
        <v>5.029999999999999</v>
      </c>
      <c r="G16" s="74">
        <v>0.15475</v>
      </c>
      <c r="H16" s="63">
        <f>MAX(G16,-0.12*F16)</f>
        <v>0.15475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0.0009381718749999999</v>
      </c>
      <c r="S16" s="60">
        <f>MIN($S$6/100*F16,150)</f>
        <v>0.6035999999999999</v>
      </c>
      <c r="T16" s="60">
        <f>MIN($T$6/100*F16,200)</f>
        <v>0.7544999999999998</v>
      </c>
      <c r="U16" s="60">
        <f>MIN($U$6/100*F16,250)</f>
        <v>1.006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0.0009381718749999999</v>
      </c>
      <c r="AB16" s="139">
        <f>IF(AA16&gt;=0,AA16,"")</f>
        <v>0.0009381718749999999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303.13</v>
      </c>
      <c r="F17" s="61">
        <v>5.029999999999999</v>
      </c>
      <c r="G17" s="74">
        <v>0.14337</v>
      </c>
      <c r="H17" s="63">
        <f>MAX(G17,-0.12*F17)</f>
        <v>0.14337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0.0010864937025</v>
      </c>
      <c r="S17" s="60">
        <f>MIN($S$6/100*F17,150)</f>
        <v>0.6035999999999999</v>
      </c>
      <c r="T17" s="60">
        <f>MIN($T$6/100*F17,200)</f>
        <v>0.7544999999999998</v>
      </c>
      <c r="U17" s="60">
        <f>MIN($U$6/100*F17,250)</f>
        <v>1.006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0.0010864937025</v>
      </c>
      <c r="AB17" s="139">
        <f>IF(AA17&gt;=0,AA17,"")</f>
        <v>0.0010864937025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</v>
      </c>
      <c r="D18" s="73">
        <f>ROUND(C18,2)</f>
        <v>50</v>
      </c>
      <c r="E18" s="60">
        <v>303.13</v>
      </c>
      <c r="F18" s="61">
        <v>5.029999999999999</v>
      </c>
      <c r="G18" s="74">
        <v>0.14042</v>
      </c>
      <c r="H18" s="63">
        <f>MAX(G18,-0.12*F18)</f>
        <v>0.14042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0.001064137865</v>
      </c>
      <c r="S18" s="60">
        <f>MIN($S$6/100*F18,150)</f>
        <v>0.6035999999999999</v>
      </c>
      <c r="T18" s="60">
        <f>MIN($T$6/100*F18,200)</f>
        <v>0.7544999999999998</v>
      </c>
      <c r="U18" s="60">
        <f>MIN($U$6/100*F18,250)</f>
        <v>1.006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0.001064137865</v>
      </c>
      <c r="AB18" s="139">
        <f>IF(AA18&gt;=0,AA18,"")</f>
        <v>0.001064137865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181.88</v>
      </c>
      <c r="F19" s="61">
        <v>5.029999999999999</v>
      </c>
      <c r="G19" s="74">
        <v>0.15659</v>
      </c>
      <c r="H19" s="63">
        <f>MAX(G19,-0.12*F19)</f>
        <v>0.15659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0.00071201473</v>
      </c>
      <c r="S19" s="60">
        <f>MIN($S$6/100*F19,150)</f>
        <v>0.6035999999999999</v>
      </c>
      <c r="T19" s="60">
        <f>MIN($T$6/100*F19,200)</f>
        <v>0.7544999999999998</v>
      </c>
      <c r="U19" s="60">
        <f>MIN($U$6/100*F19,250)</f>
        <v>1.006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0.00071201473</v>
      </c>
      <c r="AB19" s="139">
        <f>IF(AA19&gt;=0,AA19,"")</f>
        <v>0.00071201473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</v>
      </c>
      <c r="D20" s="73">
        <f>ROUND(C20,2)</f>
        <v>50</v>
      </c>
      <c r="E20" s="60">
        <v>303.13</v>
      </c>
      <c r="F20" s="61">
        <v>5.029999999999999</v>
      </c>
      <c r="G20" s="74">
        <v>0.16724</v>
      </c>
      <c r="H20" s="63">
        <f>MAX(G20,-0.12*F20)</f>
        <v>0.16724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0.00126738653</v>
      </c>
      <c r="S20" s="60">
        <f>MIN($S$6/100*F20,150)</f>
        <v>0.6035999999999999</v>
      </c>
      <c r="T20" s="60">
        <f>MIN($T$6/100*F20,200)</f>
        <v>0.7544999999999998</v>
      </c>
      <c r="U20" s="60">
        <f>MIN($U$6/100*F20,250)</f>
        <v>1.006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0.00126738653</v>
      </c>
      <c r="AB20" s="139">
        <f>IF(AA20&gt;=0,AA20,"")</f>
        <v>0.00126738653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303.13</v>
      </c>
      <c r="F21" s="61">
        <v>5.029999999999999</v>
      </c>
      <c r="G21" s="74">
        <v>0.18449</v>
      </c>
      <c r="H21" s="63">
        <f>MAX(G21,-0.12*F21)</f>
        <v>0.18449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0.0013981113425</v>
      </c>
      <c r="S21" s="60">
        <f>MIN($S$6/100*F21,150)</f>
        <v>0.6035999999999999</v>
      </c>
      <c r="T21" s="60">
        <f>MIN($T$6/100*F21,200)</f>
        <v>0.7544999999999998</v>
      </c>
      <c r="U21" s="60">
        <f>MIN($U$6/100*F21,250)</f>
        <v>1.006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0.0013981113425</v>
      </c>
      <c r="AB21" s="139">
        <f>IF(AA21&gt;=0,AA21,"")</f>
        <v>0.0013981113425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49.97</v>
      </c>
      <c r="D22" s="73">
        <f>ROUND(C22,2)</f>
        <v>49.97</v>
      </c>
      <c r="E22" s="60">
        <v>396.29</v>
      </c>
      <c r="F22" s="61">
        <v>5.029999999999999</v>
      </c>
      <c r="G22" s="74">
        <v>0.17348</v>
      </c>
      <c r="H22" s="63">
        <f>MAX(G22,-0.12*F22)</f>
        <v>0.17348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0.00171870973</v>
      </c>
      <c r="S22" s="60">
        <f>MIN($S$6/100*F22,150)</f>
        <v>0.6035999999999999</v>
      </c>
      <c r="T22" s="60">
        <f>MIN($T$6/100*F22,200)</f>
        <v>0.7544999999999998</v>
      </c>
      <c r="U22" s="60">
        <f>MIN($U$6/100*F22,250)</f>
        <v>1.006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0.00171870973</v>
      </c>
      <c r="AB22" s="139">
        <f>IF(AA22&gt;=0,AA22,"")</f>
        <v>0.00171870973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49.91</v>
      </c>
      <c r="D23" s="73">
        <f>ROUND(C23,2)</f>
        <v>49.91</v>
      </c>
      <c r="E23" s="60">
        <v>582.62</v>
      </c>
      <c r="F23" s="61">
        <v>5.029999999999999</v>
      </c>
      <c r="G23" s="74">
        <v>0.18817</v>
      </c>
      <c r="H23" s="63">
        <f>MAX(G23,-0.12*F23)</f>
        <v>0.18817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0.002740790135</v>
      </c>
      <c r="S23" s="60">
        <f>MIN($S$6/100*F23,150)</f>
        <v>0.6035999999999999</v>
      </c>
      <c r="T23" s="60">
        <f>MIN($T$6/100*F23,200)</f>
        <v>0.7544999999999998</v>
      </c>
      <c r="U23" s="60">
        <f>MIN($U$6/100*F23,250)</f>
        <v>1.006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0.002740790135</v>
      </c>
      <c r="AB23" s="139">
        <f>IF(AA23&gt;=0,AA23,"")</f>
        <v>0.002740790135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582.62</v>
      </c>
      <c r="F24" s="61">
        <v>5.029999999999999</v>
      </c>
      <c r="G24" s="74">
        <v>0.17862</v>
      </c>
      <c r="H24" s="63">
        <f>MAX(G24,-0.12*F24)</f>
        <v>0.17862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0.00260168961</v>
      </c>
      <c r="S24" s="60">
        <f>MIN($S$6/100*F24,150)</f>
        <v>0.6035999999999999</v>
      </c>
      <c r="T24" s="60">
        <f>MIN($T$6/100*F24,200)</f>
        <v>0.7544999999999998</v>
      </c>
      <c r="U24" s="60">
        <f>MIN($U$6/100*F24,250)</f>
        <v>1.006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0.00260168961</v>
      </c>
      <c r="AB24" s="139">
        <f>IF(AA24&gt;=0,AA24,"")</f>
        <v>0.00260168961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</v>
      </c>
      <c r="D25" s="73">
        <f>ROUND(C25,2)</f>
        <v>49.9</v>
      </c>
      <c r="E25" s="60">
        <v>613.67</v>
      </c>
      <c r="F25" s="61">
        <v>5.029999999999999</v>
      </c>
      <c r="G25" s="74">
        <v>0.19221</v>
      </c>
      <c r="H25" s="63">
        <f>MAX(G25,-0.12*F25)</f>
        <v>0.19221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0.002948837767499999</v>
      </c>
      <c r="S25" s="60">
        <f>MIN($S$6/100*F25,150)</f>
        <v>0.6035999999999999</v>
      </c>
      <c r="T25" s="60">
        <f>MIN($T$6/100*F25,200)</f>
        <v>0.7544999999999998</v>
      </c>
      <c r="U25" s="60">
        <f>MIN($U$6/100*F25,250)</f>
        <v>1.006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0.002948837767499999</v>
      </c>
      <c r="AB25" s="139">
        <f>IF(AA25&gt;=0,AA25,"")</f>
        <v>0.002948837767499999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49.97</v>
      </c>
      <c r="D26" s="73">
        <f>ROUND(C26,2)</f>
        <v>49.97</v>
      </c>
      <c r="E26" s="60">
        <v>396.29</v>
      </c>
      <c r="F26" s="61">
        <v>5.029999999999999</v>
      </c>
      <c r="G26" s="74">
        <v>0.17238</v>
      </c>
      <c r="H26" s="63">
        <f>MAX(G26,-0.12*F26)</f>
        <v>0.17238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0.001707811755</v>
      </c>
      <c r="S26" s="60">
        <f>MIN($S$6/100*F26,150)</f>
        <v>0.6035999999999999</v>
      </c>
      <c r="T26" s="60">
        <f>MIN($T$6/100*F26,200)</f>
        <v>0.7544999999999998</v>
      </c>
      <c r="U26" s="60">
        <f>MIN($U$6/100*F26,250)</f>
        <v>1.006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0.001707811755</v>
      </c>
      <c r="AB26" s="139">
        <f>IF(AA26&gt;=0,AA26,"")</f>
        <v>0.001707811755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60.63</v>
      </c>
      <c r="F27" s="61">
        <v>5.029999999999999</v>
      </c>
      <c r="G27" s="74">
        <v>0.18523</v>
      </c>
      <c r="H27" s="63">
        <f>MAX(G27,-0.12*F27)</f>
        <v>0.18523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0.0002807623725</v>
      </c>
      <c r="S27" s="60">
        <f>MIN($S$6/100*F27,150)</f>
        <v>0.6035999999999999</v>
      </c>
      <c r="T27" s="60">
        <f>MIN($T$6/100*F27,200)</f>
        <v>0.7544999999999998</v>
      </c>
      <c r="U27" s="60">
        <f>MIN($U$6/100*F27,250)</f>
        <v>1.006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0.0002807623725</v>
      </c>
      <c r="AB27" s="139">
        <f>IF(AA27&gt;=0,AA27,"")</f>
        <v>0.0002807623725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396.29</v>
      </c>
      <c r="F28" s="61">
        <v>4.88</v>
      </c>
      <c r="G28" s="74">
        <v>0.0378</v>
      </c>
      <c r="H28" s="63">
        <f>MAX(G28,-0.12*F28)</f>
        <v>0.0378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0.00037449405</v>
      </c>
      <c r="S28" s="60">
        <f>MIN($S$6/100*F28,150)</f>
        <v>0.5856</v>
      </c>
      <c r="T28" s="60">
        <f>MIN($T$6/100*F28,200)</f>
        <v>0.732</v>
      </c>
      <c r="U28" s="60">
        <f>MIN($U$6/100*F28,250)</f>
        <v>0.976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0.00037449405</v>
      </c>
      <c r="AB28" s="139">
        <f>IF(AA28&gt;=0,AA28,"")</f>
        <v>0.00037449405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303.13</v>
      </c>
      <c r="F29" s="61">
        <v>4.88</v>
      </c>
      <c r="G29" s="74">
        <v>0.07158</v>
      </c>
      <c r="H29" s="63">
        <f>MAX(G29,-0.12*F29)</f>
        <v>0.07158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0.000542451135</v>
      </c>
      <c r="S29" s="60">
        <f>MIN($S$6/100*F29,150)</f>
        <v>0.5856</v>
      </c>
      <c r="T29" s="60">
        <f>MIN($T$6/100*F29,200)</f>
        <v>0.732</v>
      </c>
      <c r="U29" s="60">
        <f>MIN($U$6/100*F29,250)</f>
        <v>0.976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0.000542451135</v>
      </c>
      <c r="AB29" s="139">
        <f>IF(AA29&gt;=0,AA29,"")</f>
        <v>0.000542451135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396.29</v>
      </c>
      <c r="F30" s="61">
        <v>4.88</v>
      </c>
      <c r="G30" s="74">
        <v>0.07784000000000001</v>
      </c>
      <c r="H30" s="63">
        <f>MAX(G30,-0.12*F30)</f>
        <v>0.07784000000000001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0.0007711803400000001</v>
      </c>
      <c r="S30" s="60">
        <f>MIN($S$6/100*F30,150)</f>
        <v>0.5856</v>
      </c>
      <c r="T30" s="60">
        <f>MIN($T$6/100*F30,200)</f>
        <v>0.732</v>
      </c>
      <c r="U30" s="60">
        <f>MIN($U$6/100*F30,250)</f>
        <v>0.976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0.0007711803400000001</v>
      </c>
      <c r="AB30" s="139">
        <f>IF(AA30&gt;=0,AA30,"")</f>
        <v>0.0007711803400000001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50.01</v>
      </c>
      <c r="D31" s="73">
        <f>ROUND(C31,2)</f>
        <v>50.01</v>
      </c>
      <c r="E31" s="60">
        <v>242.5</v>
      </c>
      <c r="F31" s="61">
        <v>4.88</v>
      </c>
      <c r="G31" s="74">
        <v>0.0624</v>
      </c>
      <c r="H31" s="63">
        <f>MAX(G31,-0.12*F31)</f>
        <v>0.0624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0.0003783</v>
      </c>
      <c r="S31" s="60">
        <f>MIN($S$6/100*F31,150)</f>
        <v>0.5856</v>
      </c>
      <c r="T31" s="60">
        <f>MIN($T$6/100*F31,200)</f>
        <v>0.732</v>
      </c>
      <c r="U31" s="60">
        <f>MIN($U$6/100*F31,250)</f>
        <v>0.976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0.0003783</v>
      </c>
      <c r="AB31" s="139">
        <f>IF(AA31&gt;=0,AA31,"")</f>
        <v>0.0003783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4.88</v>
      </c>
      <c r="G32" s="74">
        <v>0.06313000000000001</v>
      </c>
      <c r="H32" s="63">
        <f>MAX(G32,-0.12*F32)</f>
        <v>0.06313000000000001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0.5856</v>
      </c>
      <c r="T32" s="60">
        <f>MIN($T$6/100*F32,200)</f>
        <v>0.732</v>
      </c>
      <c r="U32" s="60">
        <f>MIN($U$6/100*F32,250)</f>
        <v>0.976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242.5</v>
      </c>
      <c r="F33" s="61">
        <v>4.88</v>
      </c>
      <c r="G33" s="74">
        <v>0.07453</v>
      </c>
      <c r="H33" s="63">
        <f>MAX(G33,-0.12*F33)</f>
        <v>0.07453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0.000451838125</v>
      </c>
      <c r="S33" s="60">
        <f>MIN($S$6/100*F33,150)</f>
        <v>0.5856</v>
      </c>
      <c r="T33" s="60">
        <f>MIN($T$6/100*F33,200)</f>
        <v>0.732</v>
      </c>
      <c r="U33" s="60">
        <f>MIN($U$6/100*F33,250)</f>
        <v>0.976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0.000451838125</v>
      </c>
      <c r="AB33" s="139">
        <f>IF(AA33&gt;=0,AA33,"")</f>
        <v>0.000451838125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49.92</v>
      </c>
      <c r="D34" s="73">
        <f>ROUND(C34,2)</f>
        <v>49.92</v>
      </c>
      <c r="E34" s="60">
        <v>551.5599999999999</v>
      </c>
      <c r="F34" s="61">
        <v>4.88</v>
      </c>
      <c r="G34" s="74">
        <v>0.06902</v>
      </c>
      <c r="H34" s="63">
        <f>MAX(G34,-0.12*F34)</f>
        <v>0.06902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0.0009517167799999999</v>
      </c>
      <c r="S34" s="60">
        <f>MIN($S$6/100*F34,150)</f>
        <v>0.5856</v>
      </c>
      <c r="T34" s="60">
        <f>MIN($T$6/100*F34,200)</f>
        <v>0.732</v>
      </c>
      <c r="U34" s="60">
        <f>MIN($U$6/100*F34,250)</f>
        <v>0.976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0.0009517167799999999</v>
      </c>
      <c r="AB34" s="139">
        <f>IF(AA34&gt;=0,AA34,"")</f>
        <v>0.0009517167799999999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489.46</v>
      </c>
      <c r="F35" s="61">
        <v>4.88</v>
      </c>
      <c r="G35" s="74">
        <v>0.0525</v>
      </c>
      <c r="H35" s="63">
        <f>MAX(G35,-0.12*F35)</f>
        <v>0.0525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0.0006424162499999999</v>
      </c>
      <c r="S35" s="60">
        <f>MIN($S$6/100*F35,150)</f>
        <v>0.5856</v>
      </c>
      <c r="T35" s="60">
        <f>MIN($T$6/100*F35,200)</f>
        <v>0.732</v>
      </c>
      <c r="U35" s="60">
        <f>MIN($U$6/100*F35,250)</f>
        <v>0.976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0.0006424162499999999</v>
      </c>
      <c r="AB35" s="139">
        <f>IF(AA35&gt;=0,AA35,"")</f>
        <v>0.0006424162499999999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365.24</v>
      </c>
      <c r="F36" s="61">
        <v>4.88</v>
      </c>
      <c r="G36" s="74">
        <v>0.07012</v>
      </c>
      <c r="H36" s="63">
        <f>MAX(G36,-0.12*F36)</f>
        <v>0.07012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0.00064026572</v>
      </c>
      <c r="S36" s="60">
        <f>MIN($S$6/100*F36,150)</f>
        <v>0.5856</v>
      </c>
      <c r="T36" s="60">
        <f>MIN($T$6/100*F36,200)</f>
        <v>0.732</v>
      </c>
      <c r="U36" s="60">
        <f>MIN($U$6/100*F36,250)</f>
        <v>0.976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0.00064026572</v>
      </c>
      <c r="AB36" s="139">
        <f>IF(AA36&gt;=0,AA36,"")</f>
        <v>0.00064026572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49.87</v>
      </c>
      <c r="D37" s="73">
        <f>ROUND(C37,2)</f>
        <v>49.87</v>
      </c>
      <c r="E37" s="60">
        <v>706.84</v>
      </c>
      <c r="F37" s="61">
        <v>4.88</v>
      </c>
      <c r="G37" s="74">
        <v>0.08552999999999999</v>
      </c>
      <c r="H37" s="63">
        <f>MAX(G37,-0.12*F37)</f>
        <v>0.08552999999999999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0.00151140063</v>
      </c>
      <c r="S37" s="60">
        <f>MIN($S$6/100*F37,150)</f>
        <v>0.5856</v>
      </c>
      <c r="T37" s="60">
        <f>MIN($T$6/100*F37,200)</f>
        <v>0.732</v>
      </c>
      <c r="U37" s="60">
        <f>MIN($U$6/100*F37,250)</f>
        <v>0.976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0.00151140063</v>
      </c>
      <c r="AB37" s="139">
        <f>IF(AA37&gt;=0,AA37,"")</f>
        <v>0.00151140063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49.89</v>
      </c>
      <c r="D38" s="73">
        <f>ROUND(C38,2)</f>
        <v>49.89</v>
      </c>
      <c r="E38" s="60">
        <v>644.73</v>
      </c>
      <c r="F38" s="61">
        <v>4.88</v>
      </c>
      <c r="G38" s="74">
        <v>0.20453</v>
      </c>
      <c r="H38" s="63">
        <f>MAX(G38,-0.12*F38)</f>
        <v>0.20453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0.0032966656725</v>
      </c>
      <c r="S38" s="60">
        <f>MIN($S$6/100*F38,150)</f>
        <v>0.5856</v>
      </c>
      <c r="T38" s="60">
        <f>MIN($T$6/100*F38,200)</f>
        <v>0.732</v>
      </c>
      <c r="U38" s="60">
        <f>MIN($U$6/100*F38,250)</f>
        <v>0.976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0.0032966656725</v>
      </c>
      <c r="AB38" s="139">
        <f>IF(AA38&gt;=0,AA38,"")</f>
        <v>0.0032966656725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121.25</v>
      </c>
      <c r="F39" s="61">
        <v>4.88</v>
      </c>
      <c r="G39" s="74">
        <v>0.04075</v>
      </c>
      <c r="H39" s="63">
        <f>MAX(G39,-0.12*F39)</f>
        <v>0.04075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0.0001235234375</v>
      </c>
      <c r="S39" s="60">
        <f>MIN($S$6/100*F39,150)</f>
        <v>0.5856</v>
      </c>
      <c r="T39" s="60">
        <f>MIN($T$6/100*F39,200)</f>
        <v>0.732</v>
      </c>
      <c r="U39" s="60">
        <f>MIN($U$6/100*F39,250)</f>
        <v>0.976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0.0001235234375</v>
      </c>
      <c r="AB39" s="139">
        <f>IF(AA39&gt;=0,AA39,"")</f>
        <v>0.0001235234375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60.63</v>
      </c>
      <c r="F40" s="61">
        <v>4.88</v>
      </c>
      <c r="G40" s="74">
        <v>0.04845</v>
      </c>
      <c r="H40" s="63">
        <f>MAX(G40,-0.12*F40)</f>
        <v>0.04845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7.34380875E-5</v>
      </c>
      <c r="S40" s="60">
        <f>MIN($S$6/100*F40,150)</f>
        <v>0.5856</v>
      </c>
      <c r="T40" s="60">
        <f>MIN($T$6/100*F40,200)</f>
        <v>0.732</v>
      </c>
      <c r="U40" s="60">
        <f>MIN($U$6/100*F40,250)</f>
        <v>0.976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7.34380875E-5</v>
      </c>
      <c r="AB40" s="139">
        <f>IF(AA40&gt;=0,AA40,"")</f>
        <v>7.34380875E-5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303.13</v>
      </c>
      <c r="F41" s="61">
        <v>4.88</v>
      </c>
      <c r="G41" s="74">
        <v>0.05065</v>
      </c>
      <c r="H41" s="63">
        <f>MAX(G41,-0.12*F41)</f>
        <v>0.05065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0.0003838383625</v>
      </c>
      <c r="S41" s="60">
        <f>MIN($S$6/100*F41,150)</f>
        <v>0.5856</v>
      </c>
      <c r="T41" s="60">
        <f>MIN($T$6/100*F41,200)</f>
        <v>0.732</v>
      </c>
      <c r="U41" s="60">
        <f>MIN($U$6/100*F41,250)</f>
        <v>0.976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0.0003838383625</v>
      </c>
      <c r="AB41" s="139">
        <f>IF(AA41&gt;=0,AA41,"")</f>
        <v>0.0003838383625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396.29</v>
      </c>
      <c r="F42" s="61">
        <v>4.88</v>
      </c>
      <c r="G42" s="74">
        <v>0.04478</v>
      </c>
      <c r="H42" s="63">
        <f>MAX(G42,-0.12*F42)</f>
        <v>0.04478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0.0004436466550000001</v>
      </c>
      <c r="S42" s="60">
        <f>MIN($S$6/100*F42,150)</f>
        <v>0.5856</v>
      </c>
      <c r="T42" s="60">
        <f>MIN($T$6/100*F42,200)</f>
        <v>0.732</v>
      </c>
      <c r="U42" s="60">
        <f>MIN($U$6/100*F42,250)</f>
        <v>0.976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0.0004436466550000001</v>
      </c>
      <c r="AB42" s="139">
        <f>IF(AA42&gt;=0,AA42,"")</f>
        <v>0.0004436466550000001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181.88</v>
      </c>
      <c r="F43" s="61">
        <v>4.88</v>
      </c>
      <c r="G43" s="74">
        <v>0.04075</v>
      </c>
      <c r="H43" s="63">
        <f>MAX(G43,-0.12*F43)</f>
        <v>0.04075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0.00018529025</v>
      </c>
      <c r="S43" s="60">
        <f>MIN($S$6/100*F43,150)</f>
        <v>0.5856</v>
      </c>
      <c r="T43" s="60">
        <f>MIN($T$6/100*F43,200)</f>
        <v>0.732</v>
      </c>
      <c r="U43" s="60">
        <f>MIN($U$6/100*F43,250)</f>
        <v>0.976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0.00018529025</v>
      </c>
      <c r="AB43" s="139">
        <f>IF(AA43&gt;=0,AA43,"")</f>
        <v>0.00018529025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49.97</v>
      </c>
      <c r="D44" s="73">
        <f>ROUND(C44,2)</f>
        <v>49.97</v>
      </c>
      <c r="E44" s="60">
        <v>396.29</v>
      </c>
      <c r="F44" s="61">
        <v>4.88</v>
      </c>
      <c r="G44" s="74">
        <v>0.07820000000000001</v>
      </c>
      <c r="H44" s="63">
        <f>MAX(G44,-0.12*F44)</f>
        <v>0.07820000000000001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0.0007747469500000001</v>
      </c>
      <c r="S44" s="60">
        <f>MIN($S$6/100*F44,150)</f>
        <v>0.5856</v>
      </c>
      <c r="T44" s="60">
        <f>MIN($T$6/100*F44,200)</f>
        <v>0.732</v>
      </c>
      <c r="U44" s="60">
        <f>MIN($U$6/100*F44,250)</f>
        <v>0.976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0.0007747469500000001</v>
      </c>
      <c r="AB44" s="139">
        <f>IF(AA44&gt;=0,AA44,"")</f>
        <v>0.0007747469500000001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49.93</v>
      </c>
      <c r="D45" s="73">
        <f>ROUND(C45,2)</f>
        <v>49.93</v>
      </c>
      <c r="E45" s="60">
        <v>520.51</v>
      </c>
      <c r="F45" s="61">
        <v>4.88</v>
      </c>
      <c r="G45" s="74">
        <v>0.12153</v>
      </c>
      <c r="H45" s="63">
        <f>MAX(G45,-0.12*F45)</f>
        <v>0.12153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0.0015814395075</v>
      </c>
      <c r="S45" s="60">
        <f>MIN($S$6/100*F45,150)</f>
        <v>0.5856</v>
      </c>
      <c r="T45" s="60">
        <f>MIN($T$6/100*F45,200)</f>
        <v>0.732</v>
      </c>
      <c r="U45" s="60">
        <f>MIN($U$6/100*F45,250)</f>
        <v>0.976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0.0015814395075</v>
      </c>
      <c r="AB45" s="139">
        <f>IF(AA45&gt;=0,AA45,"")</f>
        <v>0.0015814395075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242.5</v>
      </c>
      <c r="F46" s="61">
        <v>4.88</v>
      </c>
      <c r="G46" s="74">
        <v>0.11602</v>
      </c>
      <c r="H46" s="63">
        <f>MAX(G46,-0.12*F46)</f>
        <v>0.11602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0.00070337125</v>
      </c>
      <c r="S46" s="60">
        <f>MIN($S$6/100*F46,150)</f>
        <v>0.5856</v>
      </c>
      <c r="T46" s="60">
        <f>MIN($T$6/100*F46,200)</f>
        <v>0.732</v>
      </c>
      <c r="U46" s="60">
        <f>MIN($U$6/100*F46,250)</f>
        <v>0.976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0.00070337125</v>
      </c>
      <c r="AB46" s="139">
        <f>IF(AA46&gt;=0,AA46,"")</f>
        <v>0.00070337125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60.63</v>
      </c>
      <c r="F47" s="61">
        <v>4.88</v>
      </c>
      <c r="G47" s="74">
        <v>0.13916</v>
      </c>
      <c r="H47" s="63">
        <f>MAX(G47,-0.12*F47)</f>
        <v>0.13916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0.00021093177</v>
      </c>
      <c r="S47" s="60">
        <f>MIN($S$6/100*F47,150)</f>
        <v>0.5856</v>
      </c>
      <c r="T47" s="60">
        <f>MIN($T$6/100*F47,200)</f>
        <v>0.732</v>
      </c>
      <c r="U47" s="60">
        <f>MIN($U$6/100*F47,250)</f>
        <v>0.976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0.00021093177</v>
      </c>
      <c r="AB47" s="139">
        <f>IF(AA47&gt;=0,AA47,"")</f>
        <v>0.00021093177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60.63</v>
      </c>
      <c r="F48" s="61">
        <v>4.88</v>
      </c>
      <c r="G48" s="74">
        <v>0.15202</v>
      </c>
      <c r="H48" s="63">
        <f>MAX(G48,-0.12*F48)</f>
        <v>0.15202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0.000230424315</v>
      </c>
      <c r="S48" s="60">
        <f>MIN($S$6/100*F48,150)</f>
        <v>0.5856</v>
      </c>
      <c r="T48" s="60">
        <f>MIN($T$6/100*F48,200)</f>
        <v>0.732</v>
      </c>
      <c r="U48" s="60">
        <f>MIN($U$6/100*F48,250)</f>
        <v>0.976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0.000230424315</v>
      </c>
      <c r="AB48" s="139">
        <f>IF(AA48&gt;=0,AA48,"")</f>
        <v>0.000230424315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181.88</v>
      </c>
      <c r="F49" s="61">
        <v>4.88</v>
      </c>
      <c r="G49" s="74">
        <v>0.23501</v>
      </c>
      <c r="H49" s="63">
        <f>MAX(G49,-0.12*F49)</f>
        <v>0.23501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0.00106859047</v>
      </c>
      <c r="S49" s="60">
        <f>MIN($S$6/100*F49,150)</f>
        <v>0.5856</v>
      </c>
      <c r="T49" s="60">
        <f>MIN($T$6/100*F49,200)</f>
        <v>0.732</v>
      </c>
      <c r="U49" s="60">
        <f>MIN($U$6/100*F49,250)</f>
        <v>0.976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0.00106859047</v>
      </c>
      <c r="AB49" s="139">
        <f>IF(AA49&gt;=0,AA49,"")</f>
        <v>0.00106859047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50.04</v>
      </c>
      <c r="D50" s="73">
        <f>ROUND(C50,2)</f>
        <v>50.04</v>
      </c>
      <c r="E50" s="60">
        <v>60.63</v>
      </c>
      <c r="F50" s="61">
        <v>4.88</v>
      </c>
      <c r="G50" s="74">
        <v>0.28716</v>
      </c>
      <c r="H50" s="63">
        <f>MAX(G50,-0.12*F50)</f>
        <v>0.28716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0.00043526277</v>
      </c>
      <c r="S50" s="60">
        <f>MIN($S$6/100*F50,150)</f>
        <v>0.5856</v>
      </c>
      <c r="T50" s="60">
        <f>MIN($T$6/100*F50,200)</f>
        <v>0.732</v>
      </c>
      <c r="U50" s="60">
        <f>MIN($U$6/100*F50,250)</f>
        <v>0.976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0.00043526277</v>
      </c>
      <c r="AB50" s="139">
        <f>IF(AA50&gt;=0,AA50,"")</f>
        <v>0.00043526277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181.88</v>
      </c>
      <c r="F51" s="61">
        <v>4.88</v>
      </c>
      <c r="G51" s="74">
        <v>0.27283</v>
      </c>
      <c r="H51" s="63">
        <f>MAX(G51,-0.12*F51)</f>
        <v>0.27283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0.00124055801</v>
      </c>
      <c r="S51" s="60">
        <f>MIN($S$6/100*F51,150)</f>
        <v>0.5856</v>
      </c>
      <c r="T51" s="60">
        <f>MIN($T$6/100*F51,200)</f>
        <v>0.732</v>
      </c>
      <c r="U51" s="60">
        <f>MIN($U$6/100*F51,250)</f>
        <v>0.976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0.00124055801</v>
      </c>
      <c r="AB51" s="139">
        <f>IF(AA51&gt;=0,AA51,"")</f>
        <v>0.00124055801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121.25</v>
      </c>
      <c r="F52" s="61">
        <v>4.88</v>
      </c>
      <c r="G52" s="74">
        <v>0.26844</v>
      </c>
      <c r="H52" s="63">
        <f>MAX(G52,-0.12*F52)</f>
        <v>0.26844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0.0008137087499999999</v>
      </c>
      <c r="S52" s="60">
        <f>MIN($S$6/100*F52,150)</f>
        <v>0.5856</v>
      </c>
      <c r="T52" s="60">
        <f>MIN($T$6/100*F52,200)</f>
        <v>0.732</v>
      </c>
      <c r="U52" s="60">
        <f>MIN($U$6/100*F52,250)</f>
        <v>0.976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0.0008137087499999999</v>
      </c>
      <c r="AB52" s="139">
        <f>IF(AA52&gt;=0,AA52,"")</f>
        <v>0.0008137087499999999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242.5</v>
      </c>
      <c r="F53" s="61">
        <v>4.88</v>
      </c>
      <c r="G53" s="74">
        <v>0.27358</v>
      </c>
      <c r="H53" s="63">
        <f>MAX(G53,-0.12*F53)</f>
        <v>0.27358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0.00165857875</v>
      </c>
      <c r="S53" s="60">
        <f>MIN($S$6/100*F53,150)</f>
        <v>0.5856</v>
      </c>
      <c r="T53" s="60">
        <f>MIN($T$6/100*F53,200)</f>
        <v>0.732</v>
      </c>
      <c r="U53" s="60">
        <f>MIN($U$6/100*F53,250)</f>
        <v>0.976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0.00165857875</v>
      </c>
      <c r="AB53" s="139">
        <f>IF(AA53&gt;=0,AA53,"")</f>
        <v>0.00165857875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242.5</v>
      </c>
      <c r="F54" s="61">
        <v>4.88</v>
      </c>
      <c r="G54" s="74">
        <v>0.27542</v>
      </c>
      <c r="H54" s="63">
        <f>MAX(G54,-0.12*F54)</f>
        <v>0.27542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0.00166973375</v>
      </c>
      <c r="S54" s="60">
        <f>MIN($S$6/100*F54,150)</f>
        <v>0.5856</v>
      </c>
      <c r="T54" s="60">
        <f>MIN($T$6/100*F54,200)</f>
        <v>0.732</v>
      </c>
      <c r="U54" s="60">
        <f>MIN($U$6/100*F54,250)</f>
        <v>0.976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0.00166973375</v>
      </c>
      <c r="AB54" s="139">
        <f>IF(AA54&gt;=0,AA54,"")</f>
        <v>0.00166973375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334.18</v>
      </c>
      <c r="F55" s="61">
        <v>4.88</v>
      </c>
      <c r="G55" s="74">
        <v>0.26366</v>
      </c>
      <c r="H55" s="63">
        <f>MAX(G55,-0.12*F55)</f>
        <v>0.26366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0.00220274747</v>
      </c>
      <c r="S55" s="60">
        <f>MIN($S$6/100*F55,150)</f>
        <v>0.5856</v>
      </c>
      <c r="T55" s="60">
        <f>MIN($T$6/100*F55,200)</f>
        <v>0.732</v>
      </c>
      <c r="U55" s="60">
        <f>MIN($U$6/100*F55,250)</f>
        <v>0.976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0.00220274747</v>
      </c>
      <c r="AB55" s="139">
        <f>IF(AA55&gt;=0,AA55,"")</f>
        <v>0.00220274747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334.18</v>
      </c>
      <c r="F56" s="61">
        <v>4.88</v>
      </c>
      <c r="G56" s="74">
        <v>0.25741</v>
      </c>
      <c r="H56" s="63">
        <f>MAX(G56,-0.12*F56)</f>
        <v>0.25741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0.002150531845</v>
      </c>
      <c r="S56" s="60">
        <f>MIN($S$6/100*F56,150)</f>
        <v>0.5856</v>
      </c>
      <c r="T56" s="60">
        <f>MIN($T$6/100*F56,200)</f>
        <v>0.732</v>
      </c>
      <c r="U56" s="60">
        <f>MIN($U$6/100*F56,250)</f>
        <v>0.976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0.002150531845</v>
      </c>
      <c r="AB56" s="139">
        <f>IF(AA56&gt;=0,AA56,"")</f>
        <v>0.002150531845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49.98</v>
      </c>
      <c r="D57" s="73">
        <f>ROUND(C57,2)</f>
        <v>49.98</v>
      </c>
      <c r="E57" s="60">
        <v>365.24</v>
      </c>
      <c r="F57" s="61">
        <v>4.88</v>
      </c>
      <c r="G57" s="74">
        <v>0.26402</v>
      </c>
      <c r="H57" s="63">
        <f>MAX(G57,-0.12*F57)</f>
        <v>0.26402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0.00241076662</v>
      </c>
      <c r="S57" s="60">
        <f>MIN($S$6/100*F57,150)</f>
        <v>0.5856</v>
      </c>
      <c r="T57" s="60">
        <f>MIN($T$6/100*F57,200)</f>
        <v>0.732</v>
      </c>
      <c r="U57" s="60">
        <f>MIN($U$6/100*F57,250)</f>
        <v>0.976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0.00241076662</v>
      </c>
      <c r="AB57" s="139">
        <f>IF(AA57&gt;=0,AA57,"")</f>
        <v>0.00241076662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396.29</v>
      </c>
      <c r="F58" s="61">
        <v>4.88</v>
      </c>
      <c r="G58" s="74">
        <v>0.28642</v>
      </c>
      <c r="H58" s="63">
        <f>MAX(G58,-0.12*F58)</f>
        <v>0.28642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0.002837634545</v>
      </c>
      <c r="S58" s="60">
        <f>MIN($S$6/100*F58,150)</f>
        <v>0.5856</v>
      </c>
      <c r="T58" s="60">
        <f>MIN($T$6/100*F58,200)</f>
        <v>0.732</v>
      </c>
      <c r="U58" s="60">
        <f>MIN($U$6/100*F58,250)</f>
        <v>0.976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0.002837634545</v>
      </c>
      <c r="AB58" s="139">
        <f>IF(AA58&gt;=0,AA58,"")</f>
        <v>0.002837634545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49.93</v>
      </c>
      <c r="D59" s="73">
        <f>ROUND(C59,2)</f>
        <v>49.93</v>
      </c>
      <c r="E59" s="60">
        <v>520.51</v>
      </c>
      <c r="F59" s="61">
        <v>4.88</v>
      </c>
      <c r="G59" s="74">
        <v>0.26146</v>
      </c>
      <c r="H59" s="63">
        <f>MAX(G59,-0.12*F59)</f>
        <v>0.26146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0.003402313615000001</v>
      </c>
      <c r="S59" s="60">
        <f>MIN($S$6/100*F59,150)</f>
        <v>0.5856</v>
      </c>
      <c r="T59" s="60">
        <f>MIN($T$6/100*F59,200)</f>
        <v>0.732</v>
      </c>
      <c r="U59" s="60">
        <f>MIN($U$6/100*F59,250)</f>
        <v>0.976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0.003402313615000001</v>
      </c>
      <c r="AB59" s="139">
        <f>IF(AA59&gt;=0,AA59,"")</f>
        <v>0.003402313615000001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121.25</v>
      </c>
      <c r="F60" s="61">
        <v>4.88</v>
      </c>
      <c r="G60" s="74">
        <v>0.26881</v>
      </c>
      <c r="H60" s="63">
        <f>MAX(G60,-0.12*F60)</f>
        <v>0.26881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0.0008148303124999999</v>
      </c>
      <c r="S60" s="60">
        <f>MIN($S$6/100*F60,150)</f>
        <v>0.5856</v>
      </c>
      <c r="T60" s="60">
        <f>MIN($T$6/100*F60,200)</f>
        <v>0.732</v>
      </c>
      <c r="U60" s="60">
        <f>MIN($U$6/100*F60,250)</f>
        <v>0.976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0.0008148303124999999</v>
      </c>
      <c r="AB60" s="139">
        <f>IF(AA60&gt;=0,AA60,"")</f>
        <v>0.0008148303124999999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181.88</v>
      </c>
      <c r="F61" s="61">
        <v>4.88</v>
      </c>
      <c r="G61" s="74">
        <v>0.26991</v>
      </c>
      <c r="H61" s="63">
        <f>MAX(G61,-0.12*F61)</f>
        <v>0.26991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0.00122728077</v>
      </c>
      <c r="S61" s="60">
        <f>MIN($S$6/100*F61,150)</f>
        <v>0.5856</v>
      </c>
      <c r="T61" s="60">
        <f>MIN($T$6/100*F61,200)</f>
        <v>0.732</v>
      </c>
      <c r="U61" s="60">
        <f>MIN($U$6/100*F61,250)</f>
        <v>0.976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0.00122728077</v>
      </c>
      <c r="AB61" s="139">
        <f>IF(AA61&gt;=0,AA61,"")</f>
        <v>0.00122728077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50.01</v>
      </c>
      <c r="D62" s="73">
        <f>ROUND(C62,2)</f>
        <v>50.01</v>
      </c>
      <c r="E62" s="60">
        <v>242.5</v>
      </c>
      <c r="F62" s="61">
        <v>4.88</v>
      </c>
      <c r="G62" s="74">
        <v>0.27944</v>
      </c>
      <c r="H62" s="63">
        <f>MAX(G62,-0.12*F62)</f>
        <v>0.27944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0.001694105</v>
      </c>
      <c r="S62" s="60">
        <f>MIN($S$6/100*F62,150)</f>
        <v>0.5856</v>
      </c>
      <c r="T62" s="60">
        <f>MIN($T$6/100*F62,200)</f>
        <v>0.732</v>
      </c>
      <c r="U62" s="60">
        <f>MIN($U$6/100*F62,250)</f>
        <v>0.976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0.001694105</v>
      </c>
      <c r="AB62" s="139">
        <f>IF(AA62&gt;=0,AA62,"")</f>
        <v>0.001694105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181.88</v>
      </c>
      <c r="F63" s="61">
        <v>4.88</v>
      </c>
      <c r="G63" s="74">
        <v>0.27725</v>
      </c>
      <c r="H63" s="63">
        <f>MAX(G63,-0.12*F63)</f>
        <v>0.27725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0.00126065575</v>
      </c>
      <c r="S63" s="60">
        <f>MIN($S$6/100*F63,150)</f>
        <v>0.5856</v>
      </c>
      <c r="T63" s="60">
        <f>MIN($T$6/100*F63,200)</f>
        <v>0.732</v>
      </c>
      <c r="U63" s="60">
        <f>MIN($U$6/100*F63,250)</f>
        <v>0.976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0.00126065575</v>
      </c>
      <c r="AB63" s="139">
        <f>IF(AA63&gt;=0,AA63,"")</f>
        <v>0.00126065575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242.5</v>
      </c>
      <c r="F64" s="61">
        <v>4.88</v>
      </c>
      <c r="G64" s="74">
        <v>0.26329</v>
      </c>
      <c r="H64" s="63">
        <f>MAX(G64,-0.12*F64)</f>
        <v>0.26329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0.001596195625</v>
      </c>
      <c r="S64" s="60">
        <f>MIN($S$6/100*F64,150)</f>
        <v>0.5856</v>
      </c>
      <c r="T64" s="60">
        <f>MIN($T$6/100*F64,200)</f>
        <v>0.732</v>
      </c>
      <c r="U64" s="60">
        <f>MIN($U$6/100*F64,250)</f>
        <v>0.976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0.001596195625</v>
      </c>
      <c r="AB64" s="139">
        <f>IF(AA64&gt;=0,AA64,"")</f>
        <v>0.001596195625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303.13</v>
      </c>
      <c r="F65" s="61">
        <v>4.88</v>
      </c>
      <c r="G65" s="74">
        <v>0.25962</v>
      </c>
      <c r="H65" s="63">
        <f>MAX(G65,-0.12*F65)</f>
        <v>0.25962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0.001967465265</v>
      </c>
      <c r="S65" s="60">
        <f>MIN($S$6/100*F65,150)</f>
        <v>0.5856</v>
      </c>
      <c r="T65" s="60">
        <f>MIN($T$6/100*F65,200)</f>
        <v>0.732</v>
      </c>
      <c r="U65" s="60">
        <f>MIN($U$6/100*F65,250)</f>
        <v>0.976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0.001967465265</v>
      </c>
      <c r="AB65" s="139">
        <f>IF(AA65&gt;=0,AA65,"")</f>
        <v>0.001967465265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49.96</v>
      </c>
      <c r="D66" s="73">
        <f>ROUND(C66,2)</f>
        <v>49.96</v>
      </c>
      <c r="E66" s="60">
        <v>427.35</v>
      </c>
      <c r="F66" s="61">
        <v>4.88</v>
      </c>
      <c r="G66" s="74">
        <v>0.26844</v>
      </c>
      <c r="H66" s="63">
        <f>MAX(G66,-0.12*F66)</f>
        <v>0.26844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0.00286794585</v>
      </c>
      <c r="S66" s="60">
        <f>MIN($S$6/100*F66,150)</f>
        <v>0.5856</v>
      </c>
      <c r="T66" s="60">
        <f>MIN($T$6/100*F66,200)</f>
        <v>0.732</v>
      </c>
      <c r="U66" s="60">
        <f>MIN($U$6/100*F66,250)</f>
        <v>0.976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0.00286794585</v>
      </c>
      <c r="AB66" s="139">
        <f>IF(AA66&gt;=0,AA66,"")</f>
        <v>0.00286794585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49.95</v>
      </c>
      <c r="D67" s="73">
        <f>ROUND(C67,2)</f>
        <v>49.95</v>
      </c>
      <c r="E67" s="60">
        <v>458.4</v>
      </c>
      <c r="F67" s="61">
        <v>4.88</v>
      </c>
      <c r="G67" s="74">
        <v>0.28532</v>
      </c>
      <c r="H67" s="63">
        <f>MAX(G67,-0.12*F67)</f>
        <v>0.28532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0.0032697672</v>
      </c>
      <c r="S67" s="60">
        <f>MIN($S$6/100*F67,150)</f>
        <v>0.5856</v>
      </c>
      <c r="T67" s="60">
        <f>MIN($T$6/100*F67,200)</f>
        <v>0.732</v>
      </c>
      <c r="U67" s="60">
        <f>MIN($U$6/100*F67,250)</f>
        <v>0.976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0.0032697672</v>
      </c>
      <c r="AB67" s="139">
        <f>IF(AA67&gt;=0,AA67,"")</f>
        <v>0.0032697672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334.18</v>
      </c>
      <c r="F68" s="61">
        <v>4.88</v>
      </c>
      <c r="G68" s="74">
        <v>0.31251</v>
      </c>
      <c r="H68" s="63">
        <f>MAX(G68,-0.12*F68)</f>
        <v>0.31251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0.002610864795</v>
      </c>
      <c r="S68" s="60">
        <f>MIN($S$6/100*F68,150)</f>
        <v>0.5856</v>
      </c>
      <c r="T68" s="60">
        <f>MIN($T$6/100*F68,200)</f>
        <v>0.732</v>
      </c>
      <c r="U68" s="60">
        <f>MIN($U$6/100*F68,250)</f>
        <v>0.976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0.002610864795</v>
      </c>
      <c r="AB68" s="139">
        <f>IF(AA68&gt;=0,AA68,"")</f>
        <v>0.002610864795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365.24</v>
      </c>
      <c r="F69" s="61">
        <v>4.88</v>
      </c>
      <c r="G69" s="74">
        <v>0.55966</v>
      </c>
      <c r="H69" s="63">
        <f>MAX(G69,-0.12*F69)</f>
        <v>0.55966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1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0.00511025546</v>
      </c>
      <c r="S69" s="60">
        <f>MIN($S$6/100*F69,150)</f>
        <v>0.5856</v>
      </c>
      <c r="T69" s="60">
        <f>MIN($T$6/100*F69,200)</f>
        <v>0.732</v>
      </c>
      <c r="U69" s="60">
        <f>MIN($U$6/100*F69,250)</f>
        <v>0.976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0.00511025546</v>
      </c>
      <c r="AB69" s="139">
        <f>IF(AA69&gt;=0,AA69,"")</f>
        <v>0.00511025546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50.02</v>
      </c>
      <c r="D70" s="73">
        <f>ROUND(C70,2)</f>
        <v>50.02</v>
      </c>
      <c r="E70" s="60">
        <v>181.88</v>
      </c>
      <c r="F70" s="61">
        <v>4.88</v>
      </c>
      <c r="G70" s="74">
        <v>0.48034</v>
      </c>
      <c r="H70" s="63">
        <f>MAX(G70,-0.12*F70)</f>
        <v>0.48034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0.00218410598</v>
      </c>
      <c r="S70" s="60">
        <f>MIN($S$6/100*F70,150)</f>
        <v>0.5856</v>
      </c>
      <c r="T70" s="60">
        <f>MIN($T$6/100*F70,200)</f>
        <v>0.732</v>
      </c>
      <c r="U70" s="60">
        <f>MIN($U$6/100*F70,250)</f>
        <v>0.976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0.00218410598</v>
      </c>
      <c r="AB70" s="139">
        <f>IF(AA70&gt;=0,AA70,"")</f>
        <v>0.00218410598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303.13</v>
      </c>
      <c r="F71" s="61">
        <v>4.88</v>
      </c>
      <c r="G71" s="74">
        <v>0.28129</v>
      </c>
      <c r="H71" s="63">
        <f>MAX(G71,-0.12*F71)</f>
        <v>0.28129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0.0021316859425</v>
      </c>
      <c r="S71" s="60">
        <f>MIN($S$6/100*F71,150)</f>
        <v>0.5856</v>
      </c>
      <c r="T71" s="60">
        <f>MIN($T$6/100*F71,200)</f>
        <v>0.732</v>
      </c>
      <c r="U71" s="60">
        <f>MIN($U$6/100*F71,250)</f>
        <v>0.976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0.0021316859425</v>
      </c>
      <c r="AB71" s="139">
        <f>IF(AA71&gt;=0,AA71,"")</f>
        <v>0.0021316859425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50.05</v>
      </c>
      <c r="D72" s="73">
        <f>ROUND(C72,2)</f>
        <v>50.05</v>
      </c>
      <c r="E72" s="60">
        <v>0</v>
      </c>
      <c r="F72" s="61">
        <v>5.03</v>
      </c>
      <c r="G72" s="74">
        <v>0.43348</v>
      </c>
      <c r="H72" s="63">
        <f>MAX(G72,-0.12*F72)</f>
        <v>0.43348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0.6036</v>
      </c>
      <c r="T72" s="60">
        <f>MIN($T$6/100*F72,200)</f>
        <v>0.7545000000000001</v>
      </c>
      <c r="U72" s="60">
        <f>MIN($U$6/100*F72,250)</f>
        <v>1.006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396.29</v>
      </c>
      <c r="F73" s="61">
        <v>5.03</v>
      </c>
      <c r="G73" s="74">
        <v>0.4166</v>
      </c>
      <c r="H73" s="63">
        <f>MAX(G73,-0.12*F73)</f>
        <v>0.4166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0.00412736035</v>
      </c>
      <c r="S73" s="60">
        <f>MIN($S$6/100*F73,150)</f>
        <v>0.6036</v>
      </c>
      <c r="T73" s="60">
        <f>MIN($T$6/100*F73,200)</f>
        <v>0.7545000000000001</v>
      </c>
      <c r="U73" s="60">
        <f>MIN($U$6/100*F73,250)</f>
        <v>1.006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0.00412736035</v>
      </c>
      <c r="AB73" s="139">
        <f>IF(AA73&gt;=0,AA73,"")</f>
        <v>0.00412736035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427.35</v>
      </c>
      <c r="F74" s="61">
        <v>5.03</v>
      </c>
      <c r="G74" s="74">
        <v>0.42064</v>
      </c>
      <c r="H74" s="63">
        <f>MAX(G74,-0.12*F74)</f>
        <v>0.42064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0.004494012600000001</v>
      </c>
      <c r="S74" s="60">
        <f>MIN($S$6/100*F74,150)</f>
        <v>0.6036</v>
      </c>
      <c r="T74" s="60">
        <f>MIN($T$6/100*F74,200)</f>
        <v>0.7545000000000001</v>
      </c>
      <c r="U74" s="60">
        <f>MIN($U$6/100*F74,250)</f>
        <v>1.006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0.004494012600000001</v>
      </c>
      <c r="AB74" s="139">
        <f>IF(AA74&gt;=0,AA74,"")</f>
        <v>0.004494012600000001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49.99</v>
      </c>
      <c r="D75" s="73">
        <f>ROUND(C75,2)</f>
        <v>49.99</v>
      </c>
      <c r="E75" s="60">
        <v>334.18</v>
      </c>
      <c r="F75" s="61">
        <v>5.03</v>
      </c>
      <c r="G75" s="74">
        <v>0.33323</v>
      </c>
      <c r="H75" s="63">
        <f>MAX(G75,-0.12*F75)</f>
        <v>0.33323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0.002783970035</v>
      </c>
      <c r="S75" s="60">
        <f>MIN($S$6/100*F75,150)</f>
        <v>0.6036</v>
      </c>
      <c r="T75" s="60">
        <f>MIN($T$6/100*F75,200)</f>
        <v>0.7545000000000001</v>
      </c>
      <c r="U75" s="60">
        <f>MIN($U$6/100*F75,250)</f>
        <v>1.006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0.002783970035</v>
      </c>
      <c r="AB75" s="139">
        <f>IF(AA75&gt;=0,AA75,"")</f>
        <v>0.002783970035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60.63</v>
      </c>
      <c r="F76" s="61">
        <v>5.03</v>
      </c>
      <c r="G76" s="74">
        <v>0.11509</v>
      </c>
      <c r="H76" s="63">
        <f>MAX(G76,-0.12*F76)</f>
        <v>0.11509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0.0001744476675</v>
      </c>
      <c r="S76" s="60">
        <f>MIN($S$6/100*F76,150)</f>
        <v>0.6036</v>
      </c>
      <c r="T76" s="60">
        <f>MIN($T$6/100*F76,200)</f>
        <v>0.7545000000000001</v>
      </c>
      <c r="U76" s="60">
        <f>MIN($U$6/100*F76,250)</f>
        <v>1.006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0.0001744476675</v>
      </c>
      <c r="AB76" s="139">
        <f>IF(AA76&gt;=0,AA76,"")</f>
        <v>0.0001744476675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303.13</v>
      </c>
      <c r="F77" s="61">
        <v>5.03</v>
      </c>
      <c r="G77" s="74">
        <v>0.00051</v>
      </c>
      <c r="H77" s="63">
        <f>MAX(G77,-0.12*F77)</f>
        <v>0.00051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3.864907500000001E-6</v>
      </c>
      <c r="S77" s="60">
        <f>MIN($S$6/100*F77,150)</f>
        <v>0.6036</v>
      </c>
      <c r="T77" s="60">
        <f>MIN($T$6/100*F77,200)</f>
        <v>0.7545000000000001</v>
      </c>
      <c r="U77" s="60">
        <f>MIN($U$6/100*F77,250)</f>
        <v>1.006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3.864907500000001E-6</v>
      </c>
      <c r="AB77" s="139">
        <f>IF(AA77&gt;=0,AA77,"")</f>
        <v>3.864907500000001E-6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49.98</v>
      </c>
      <c r="D78" s="73">
        <f>ROUND(C78,2)</f>
        <v>49.98</v>
      </c>
      <c r="E78" s="60">
        <v>365.24</v>
      </c>
      <c r="F78" s="61">
        <v>5.03</v>
      </c>
      <c r="G78" s="74">
        <v>0.00233</v>
      </c>
      <c r="H78" s="63">
        <f>MAX(G78,-0.12*F78)</f>
        <v>0.00233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2.127523E-5</v>
      </c>
      <c r="S78" s="60">
        <f>MIN($S$6/100*F78,150)</f>
        <v>0.6036</v>
      </c>
      <c r="T78" s="60">
        <f>MIN($T$6/100*F78,200)</f>
        <v>0.7545000000000001</v>
      </c>
      <c r="U78" s="60">
        <f>MIN($U$6/100*F78,250)</f>
        <v>1.006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2.127523E-5</v>
      </c>
      <c r="AB78" s="139">
        <f>IF(AA78&gt;=0,AA78,"")</f>
        <v>2.127523E-5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489.46</v>
      </c>
      <c r="F79" s="61">
        <v>5.03</v>
      </c>
      <c r="G79" s="74">
        <v>0.01813</v>
      </c>
      <c r="H79" s="63">
        <f>MAX(G79,-0.12*F79)</f>
        <v>0.01813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0.000221847745</v>
      </c>
      <c r="S79" s="60">
        <f>MIN($S$6/100*F79,150)</f>
        <v>0.6036</v>
      </c>
      <c r="T79" s="60">
        <f>MIN($T$6/100*F79,200)</f>
        <v>0.7545000000000001</v>
      </c>
      <c r="U79" s="60">
        <f>MIN($U$6/100*F79,250)</f>
        <v>1.006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0.000221847745</v>
      </c>
      <c r="AB79" s="139">
        <f>IF(AA79&gt;=0,AA79,"")</f>
        <v>0.000221847745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121.25</v>
      </c>
      <c r="F80" s="61">
        <v>5.03</v>
      </c>
      <c r="G80" s="74">
        <v>0.01408</v>
      </c>
      <c r="H80" s="63">
        <f>MAX(G80,-0.12*F80)</f>
        <v>0.01408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4.268E-5</v>
      </c>
      <c r="S80" s="60">
        <f>MIN($S$6/100*F80,150)</f>
        <v>0.6036</v>
      </c>
      <c r="T80" s="60">
        <f>MIN($T$6/100*F80,200)</f>
        <v>0.7545000000000001</v>
      </c>
      <c r="U80" s="60">
        <f>MIN($U$6/100*F80,250)</f>
        <v>1.006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4.268E-5</v>
      </c>
      <c r="AB80" s="139">
        <f>IF(AA80&gt;=0,AA80,"")</f>
        <v>4.268E-5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49.96</v>
      </c>
      <c r="D81" s="73">
        <f>ROUND(C81,2)</f>
        <v>49.96</v>
      </c>
      <c r="E81" s="60">
        <v>427.35</v>
      </c>
      <c r="F81" s="61">
        <v>5.03</v>
      </c>
      <c r="G81" s="74">
        <v>-0.0017</v>
      </c>
      <c r="H81" s="63">
        <f>MAX(G81,-0.12*F81)</f>
        <v>-0.0017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-1.8162375E-5</v>
      </c>
      <c r="S81" s="60">
        <f>MIN($S$6/100*F81,150)</f>
        <v>0.6036</v>
      </c>
      <c r="T81" s="60">
        <f>MIN($T$6/100*F81,200)</f>
        <v>0.7545000000000001</v>
      </c>
      <c r="U81" s="60">
        <f>MIN($U$6/100*F81,250)</f>
        <v>1.006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-1.8162375E-5</v>
      </c>
      <c r="AB81" s="139" t="str">
        <f>IF(AA81&gt;=0,AA81,"")</f>
        <v/>
      </c>
      <c r="AC81" s="76">
        <f>IF(AA81&lt;0,AA81,"")</f>
        <v>-1.8162375E-5</v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458.4</v>
      </c>
      <c r="F82" s="61">
        <v>5.03</v>
      </c>
      <c r="G82" s="74">
        <v>0.01777</v>
      </c>
      <c r="H82" s="63">
        <f>MAX(G82,-0.12*F82)</f>
        <v>0.01777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0.0002036442</v>
      </c>
      <c r="S82" s="60">
        <f>MIN($S$6/100*F82,150)</f>
        <v>0.6036</v>
      </c>
      <c r="T82" s="60">
        <f>MIN($T$6/100*F82,200)</f>
        <v>0.7545000000000001</v>
      </c>
      <c r="U82" s="60">
        <f>MIN($U$6/100*F82,250)</f>
        <v>1.006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0.0002036442</v>
      </c>
      <c r="AB82" s="139">
        <f>IF(AA82&gt;=0,AA82,"")</f>
        <v>0.0002036442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49.89</v>
      </c>
      <c r="D83" s="73">
        <f>ROUND(C83,2)</f>
        <v>49.89</v>
      </c>
      <c r="E83" s="60">
        <v>644.73</v>
      </c>
      <c r="F83" s="61">
        <v>5.03</v>
      </c>
      <c r="G83" s="74">
        <v>0.05522</v>
      </c>
      <c r="H83" s="63">
        <f>MAX(G83,-0.12*F83)</f>
        <v>0.05522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0.000890049765</v>
      </c>
      <c r="S83" s="60">
        <f>MIN($S$6/100*F83,150)</f>
        <v>0.6036</v>
      </c>
      <c r="T83" s="60">
        <f>MIN($T$6/100*F83,200)</f>
        <v>0.7545000000000001</v>
      </c>
      <c r="U83" s="60">
        <f>MIN($U$6/100*F83,250)</f>
        <v>1.006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0.000890049765</v>
      </c>
      <c r="AB83" s="139">
        <f>IF(AA83&gt;=0,AA83,"")</f>
        <v>0.000890049765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49.89</v>
      </c>
      <c r="D84" s="73">
        <f>ROUND(C84,2)</f>
        <v>49.89</v>
      </c>
      <c r="E84" s="60">
        <v>644.73</v>
      </c>
      <c r="F84" s="61">
        <v>5.03</v>
      </c>
      <c r="G84" s="74">
        <v>0.05412</v>
      </c>
      <c r="H84" s="63">
        <f>MAX(G84,-0.12*F84)</f>
        <v>0.05412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0.0008723196900000002</v>
      </c>
      <c r="S84" s="60">
        <f>MIN($S$6/100*F84,150)</f>
        <v>0.6036</v>
      </c>
      <c r="T84" s="60">
        <f>MIN($T$6/100*F84,200)</f>
        <v>0.7545000000000001</v>
      </c>
      <c r="U84" s="60">
        <f>MIN($U$6/100*F84,250)</f>
        <v>1.006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0.0008723196900000002</v>
      </c>
      <c r="AB84" s="139">
        <f>IF(AA84&gt;=0,AA84,"")</f>
        <v>0.0008723196900000002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50.04</v>
      </c>
      <c r="D85" s="73">
        <f>ROUND(C85,2)</f>
        <v>50.04</v>
      </c>
      <c r="E85" s="60">
        <v>60.63</v>
      </c>
      <c r="F85" s="61">
        <v>5.03</v>
      </c>
      <c r="G85" s="74">
        <v>0.02511</v>
      </c>
      <c r="H85" s="63">
        <f>MAX(G85,-0.12*F85)</f>
        <v>0.02511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3.80604825E-5</v>
      </c>
      <c r="S85" s="60">
        <f>MIN($S$6/100*F85,150)</f>
        <v>0.6036</v>
      </c>
      <c r="T85" s="60">
        <f>MIN($T$6/100*F85,200)</f>
        <v>0.7545000000000001</v>
      </c>
      <c r="U85" s="60">
        <f>MIN($U$6/100*F85,250)</f>
        <v>1.006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3.80604825E-5</v>
      </c>
      <c r="AB85" s="139">
        <f>IF(AA85&gt;=0,AA85,"")</f>
        <v>3.80604825E-5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121.25</v>
      </c>
      <c r="F86" s="61">
        <v>5.03</v>
      </c>
      <c r="G86" s="74">
        <v>0.00161</v>
      </c>
      <c r="H86" s="63">
        <f>MAX(G86,-0.12*F86)</f>
        <v>0.00161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4.880312500000001E-6</v>
      </c>
      <c r="S86" s="60">
        <f>MIN($S$6/100*F86,150)</f>
        <v>0.6036</v>
      </c>
      <c r="T86" s="60">
        <f>MIN($T$6/100*F86,200)</f>
        <v>0.7545000000000001</v>
      </c>
      <c r="U86" s="60">
        <f>MIN($U$6/100*F86,250)</f>
        <v>1.006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4.880312500000001E-6</v>
      </c>
      <c r="AB86" s="139">
        <f>IF(AA86&gt;=0,AA86,"")</f>
        <v>4.880312500000001E-6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242.5</v>
      </c>
      <c r="F87" s="61">
        <v>5.03</v>
      </c>
      <c r="G87" s="74">
        <v>0.01116</v>
      </c>
      <c r="H87" s="63">
        <f>MAX(G87,-0.12*F87)</f>
        <v>0.01116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6.76575E-5</v>
      </c>
      <c r="S87" s="60">
        <f>MIN($S$6/100*F87,150)</f>
        <v>0.6036</v>
      </c>
      <c r="T87" s="60">
        <f>MIN($T$6/100*F87,200)</f>
        <v>0.7545000000000001</v>
      </c>
      <c r="U87" s="60">
        <f>MIN($U$6/100*F87,250)</f>
        <v>1.006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6.76575E-5</v>
      </c>
      <c r="AB87" s="139">
        <f>IF(AA87&gt;=0,AA87,"")</f>
        <v>6.76575E-5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60.63</v>
      </c>
      <c r="F88" s="61">
        <v>5.03</v>
      </c>
      <c r="G88" s="74">
        <v>-0.0009700000000000001</v>
      </c>
      <c r="H88" s="63">
        <f>MAX(G88,-0.12*F88)</f>
        <v>-0.0009700000000000001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-1.4702775E-6</v>
      </c>
      <c r="S88" s="60">
        <f>MIN($S$6/100*F88,150)</f>
        <v>0.6036</v>
      </c>
      <c r="T88" s="60">
        <f>MIN($T$6/100*F88,200)</f>
        <v>0.7545000000000001</v>
      </c>
      <c r="U88" s="60">
        <f>MIN($U$6/100*F88,250)</f>
        <v>1.006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-1.4702775E-6</v>
      </c>
      <c r="AB88" s="139" t="str">
        <f>IF(AA88&gt;=0,AA88,"")</f>
        <v/>
      </c>
      <c r="AC88" s="76">
        <f>IF(AA88&lt;0,AA88,"")</f>
        <v>-1.4702775E-6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365.24</v>
      </c>
      <c r="F89" s="61">
        <v>5.03</v>
      </c>
      <c r="G89" s="74">
        <v>0.01372</v>
      </c>
      <c r="H89" s="63">
        <f>MAX(G89,-0.12*F89)</f>
        <v>0.01372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0.00012527732</v>
      </c>
      <c r="S89" s="60">
        <f>MIN($S$6/100*F89,150)</f>
        <v>0.6036</v>
      </c>
      <c r="T89" s="60">
        <f>MIN($T$6/100*F89,200)</f>
        <v>0.7545000000000001</v>
      </c>
      <c r="U89" s="60">
        <f>MIN($U$6/100*F89,250)</f>
        <v>1.006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0.00012527732</v>
      </c>
      <c r="AB89" s="139">
        <f>IF(AA89&gt;=0,AA89,"")</f>
        <v>0.00012527732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334.18</v>
      </c>
      <c r="F90" s="61">
        <v>5.03</v>
      </c>
      <c r="G90" s="74">
        <v>-0.00244</v>
      </c>
      <c r="H90" s="63">
        <f>MAX(G90,-0.12*F90)</f>
        <v>-0.00244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-2.038498E-5</v>
      </c>
      <c r="S90" s="60">
        <f>MIN($S$6/100*F90,150)</f>
        <v>0.6036</v>
      </c>
      <c r="T90" s="60">
        <f>MIN($T$6/100*F90,200)</f>
        <v>0.7545000000000001</v>
      </c>
      <c r="U90" s="60">
        <f>MIN($U$6/100*F90,250)</f>
        <v>1.006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-2.038498E-5</v>
      </c>
      <c r="AB90" s="139" t="str">
        <f>IF(AA90&gt;=0,AA90,"")</f>
        <v/>
      </c>
      <c r="AC90" s="76">
        <f>IF(AA90&lt;0,AA90,"")</f>
        <v>-2.038498E-5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49.95</v>
      </c>
      <c r="D91" s="73">
        <f>ROUND(C91,2)</f>
        <v>49.95</v>
      </c>
      <c r="E91" s="60">
        <v>458.4</v>
      </c>
      <c r="F91" s="61">
        <v>5.03</v>
      </c>
      <c r="G91" s="74">
        <v>0.00932</v>
      </c>
      <c r="H91" s="63">
        <f>MAX(G91,-0.12*F91)</f>
        <v>0.00932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0.0001068072</v>
      </c>
      <c r="S91" s="60">
        <f>MIN($S$6/100*F91,150)</f>
        <v>0.6036</v>
      </c>
      <c r="T91" s="60">
        <f>MIN($T$6/100*F91,200)</f>
        <v>0.7545000000000001</v>
      </c>
      <c r="U91" s="60">
        <f>MIN($U$6/100*F91,250)</f>
        <v>1.006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0.0001068072</v>
      </c>
      <c r="AB91" s="139">
        <f>IF(AA91&gt;=0,AA91,"")</f>
        <v>0.0001068072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396.29</v>
      </c>
      <c r="F92" s="61">
        <v>5.01</v>
      </c>
      <c r="G92" s="74">
        <v>-0.00592</v>
      </c>
      <c r="H92" s="63">
        <f>MAX(G92,-0.12*F92)</f>
        <v>-0.00592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-5.865092000000001E-5</v>
      </c>
      <c r="S92" s="60">
        <f>MIN($S$6/100*F92,150)</f>
        <v>0.6012</v>
      </c>
      <c r="T92" s="60">
        <f>MIN($T$6/100*F92,200)</f>
        <v>0.7514999999999999</v>
      </c>
      <c r="U92" s="60">
        <f>MIN($U$6/100*F92,250)</f>
        <v>1.002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-5.865092000000001E-5</v>
      </c>
      <c r="AB92" s="139" t="str">
        <f>IF(AA92&gt;=0,AA92,"")</f>
        <v/>
      </c>
      <c r="AC92" s="76">
        <f>IF(AA92&lt;0,AA92,"")</f>
        <v>-5.865092000000001E-5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50.01</v>
      </c>
      <c r="D93" s="73">
        <f>ROUND(C93,2)</f>
        <v>50.01</v>
      </c>
      <c r="E93" s="60">
        <v>242.5</v>
      </c>
      <c r="F93" s="61">
        <v>5.01</v>
      </c>
      <c r="G93" s="74">
        <v>-0.008840000000000001</v>
      </c>
      <c r="H93" s="63">
        <f>MAX(G93,-0.12*F93)</f>
        <v>-0.008840000000000001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-5.35925E-5</v>
      </c>
      <c r="S93" s="60">
        <f>MIN($S$6/100*F93,150)</f>
        <v>0.6012</v>
      </c>
      <c r="T93" s="60">
        <f>MIN($T$6/100*F93,200)</f>
        <v>0.7514999999999999</v>
      </c>
      <c r="U93" s="60">
        <f>MIN($U$6/100*F93,250)</f>
        <v>1.002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-5.35925E-5</v>
      </c>
      <c r="AB93" s="139" t="str">
        <f>IF(AA93&gt;=0,AA93,"")</f>
        <v/>
      </c>
      <c r="AC93" s="76">
        <f>IF(AA93&lt;0,AA93,"")</f>
        <v>-5.35925E-5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121.25</v>
      </c>
      <c r="F94" s="61">
        <v>5.01</v>
      </c>
      <c r="G94" s="74">
        <v>-0.008109999999999999</v>
      </c>
      <c r="H94" s="63">
        <f>MAX(G94,-0.12*F94)</f>
        <v>-0.008109999999999999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-2.458343749999999E-5</v>
      </c>
      <c r="S94" s="60">
        <f>MIN($S$6/100*F94,150)</f>
        <v>0.6012</v>
      </c>
      <c r="T94" s="60">
        <f>MIN($T$6/100*F94,200)</f>
        <v>0.7514999999999999</v>
      </c>
      <c r="U94" s="60">
        <f>MIN($U$6/100*F94,250)</f>
        <v>1.002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-2.458343749999999E-5</v>
      </c>
      <c r="AB94" s="139" t="str">
        <f>IF(AA94&gt;=0,AA94,"")</f>
        <v/>
      </c>
      <c r="AC94" s="76">
        <f>IF(AA94&lt;0,AA94,"")</f>
        <v>-2.458343749999999E-5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60.63</v>
      </c>
      <c r="F95" s="61">
        <v>5.01</v>
      </c>
      <c r="G95" s="74">
        <v>0.00548</v>
      </c>
      <c r="H95" s="63">
        <f>MAX(G95,-0.12*F95)</f>
        <v>0.00548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8.306309999999999E-6</v>
      </c>
      <c r="S95" s="60">
        <f>MIN($S$6/100*F95,150)</f>
        <v>0.6012</v>
      </c>
      <c r="T95" s="60">
        <f>MIN($T$6/100*F95,200)</f>
        <v>0.7514999999999999</v>
      </c>
      <c r="U95" s="60">
        <f>MIN($U$6/100*F95,250)</f>
        <v>1.002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8.306309999999999E-6</v>
      </c>
      <c r="AB95" s="139">
        <f>IF(AA95&gt;=0,AA95,"")</f>
        <v>8.306309999999999E-6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50.04</v>
      </c>
      <c r="D96" s="73">
        <f>ROUND(C96,2)</f>
        <v>50.04</v>
      </c>
      <c r="E96" s="60">
        <v>60.63</v>
      </c>
      <c r="F96" s="61">
        <v>5.01</v>
      </c>
      <c r="G96" s="74">
        <v>0.03117</v>
      </c>
      <c r="H96" s="63">
        <f>MAX(G96,-0.12*F96)</f>
        <v>0.03117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4.72459275E-5</v>
      </c>
      <c r="S96" s="60">
        <f>MIN($S$6/100*F96,150)</f>
        <v>0.6012</v>
      </c>
      <c r="T96" s="60">
        <f>MIN($T$6/100*F96,200)</f>
        <v>0.7514999999999999</v>
      </c>
      <c r="U96" s="60">
        <f>MIN($U$6/100*F96,250)</f>
        <v>1.002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4.72459275E-5</v>
      </c>
      <c r="AB96" s="139">
        <f>IF(AA96&gt;=0,AA96,"")</f>
        <v>4.72459275E-5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49.99</v>
      </c>
      <c r="D97" s="73">
        <f>ROUND(C97,2)</f>
        <v>49.99</v>
      </c>
      <c r="E97" s="60">
        <v>334.18</v>
      </c>
      <c r="F97" s="61">
        <v>5.01</v>
      </c>
      <c r="G97" s="74">
        <v>0.02898</v>
      </c>
      <c r="H97" s="63">
        <f>MAX(G97,-0.12*F97)</f>
        <v>0.02898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0.00024211341</v>
      </c>
      <c r="S97" s="60">
        <f>MIN($S$6/100*F97,150)</f>
        <v>0.6012</v>
      </c>
      <c r="T97" s="60">
        <f>MIN($T$6/100*F97,200)</f>
        <v>0.7514999999999999</v>
      </c>
      <c r="U97" s="60">
        <f>MIN($U$6/100*F97,250)</f>
        <v>1.002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0.00024211341</v>
      </c>
      <c r="AB97" s="139">
        <f>IF(AA97&gt;=0,AA97,"")</f>
        <v>0.00024211341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365.24</v>
      </c>
      <c r="F98" s="61">
        <v>5.01</v>
      </c>
      <c r="G98" s="74">
        <v>0.04918</v>
      </c>
      <c r="H98" s="63">
        <f>MAX(G98,-0.12*F98)</f>
        <v>0.04918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0.00044906258</v>
      </c>
      <c r="S98" s="60">
        <f>MIN($S$6/100*F98,150)</f>
        <v>0.6012</v>
      </c>
      <c r="T98" s="60">
        <f>MIN($T$6/100*F98,200)</f>
        <v>0.7514999999999999</v>
      </c>
      <c r="U98" s="60">
        <f>MIN($U$6/100*F98,250)</f>
        <v>1.002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0.00044906258</v>
      </c>
      <c r="AB98" s="139">
        <f>IF(AA98&gt;=0,AA98,"")</f>
        <v>0.00044906258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242.5</v>
      </c>
      <c r="F99" s="61">
        <v>5.01</v>
      </c>
      <c r="G99" s="74">
        <v>0.09032</v>
      </c>
      <c r="H99" s="63">
        <f>MAX(G99,-0.12*F99)</f>
        <v>0.09032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0.000547565</v>
      </c>
      <c r="S99" s="60">
        <f>MIN($S$6/100*F99,150)</f>
        <v>0.6012</v>
      </c>
      <c r="T99" s="60">
        <f>MIN($T$6/100*F99,200)</f>
        <v>0.7514999999999999</v>
      </c>
      <c r="U99" s="60">
        <f>MIN($U$6/100*F99,250)</f>
        <v>1.002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0.000547565</v>
      </c>
      <c r="AB99" s="139">
        <f>IF(AA99&gt;=0,AA99,"")</f>
        <v>0.000547565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365.24</v>
      </c>
      <c r="F100" s="61">
        <v>5.01</v>
      </c>
      <c r="G100" s="74">
        <v>0.09802</v>
      </c>
      <c r="H100" s="63">
        <f>MAX(G100,-0.12*F100)</f>
        <v>0.09802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0.00089502062</v>
      </c>
      <c r="S100" s="60">
        <f>MIN($S$6/100*F100,150)</f>
        <v>0.6012</v>
      </c>
      <c r="T100" s="60">
        <f>MIN($T$6/100*F100,200)</f>
        <v>0.7514999999999999</v>
      </c>
      <c r="U100" s="60">
        <f>MIN($U$6/100*F100,250)</f>
        <v>1.002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0.00089502062</v>
      </c>
      <c r="AB100" s="139">
        <f>IF(AA100&gt;=0,AA100,"")</f>
        <v>0.00089502062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</v>
      </c>
      <c r="D101" s="73">
        <f>ROUND(C101,2)</f>
        <v>50</v>
      </c>
      <c r="E101" s="60">
        <v>303.13</v>
      </c>
      <c r="F101" s="61">
        <v>5.01</v>
      </c>
      <c r="G101" s="74">
        <v>0.10279</v>
      </c>
      <c r="H101" s="63">
        <f>MAX(G101,-0.12*F101)</f>
        <v>0.10279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0.0007789683175</v>
      </c>
      <c r="S101" s="60">
        <f>MIN($S$6/100*F101,150)</f>
        <v>0.6012</v>
      </c>
      <c r="T101" s="60">
        <f>MIN($T$6/100*F101,200)</f>
        <v>0.7514999999999999</v>
      </c>
      <c r="U101" s="60">
        <f>MIN($U$6/100*F101,250)</f>
        <v>1.002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0.0007789683175</v>
      </c>
      <c r="AB101" s="139">
        <f>IF(AA101&gt;=0,AA101,"")</f>
        <v>0.0007789683175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242.5</v>
      </c>
      <c r="F102" s="61">
        <v>5.01</v>
      </c>
      <c r="G102" s="74">
        <v>0.09215</v>
      </c>
      <c r="H102" s="63">
        <f>MAX(G102,-0.12*F102)</f>
        <v>0.09215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0.000558659375</v>
      </c>
      <c r="S102" s="60">
        <f>MIN($S$6/100*F102,150)</f>
        <v>0.6012</v>
      </c>
      <c r="T102" s="60">
        <f>MIN($T$6/100*F102,200)</f>
        <v>0.7514999999999999</v>
      </c>
      <c r="U102" s="60">
        <f>MIN($U$6/100*F102,250)</f>
        <v>1.002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0.000558659375</v>
      </c>
      <c r="AB102" s="139">
        <f>IF(AA102&gt;=0,AA102,"")</f>
        <v>0.000558659375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121.25</v>
      </c>
      <c r="F103" s="61">
        <v>5.01</v>
      </c>
      <c r="G103" s="100">
        <v>0.09288</v>
      </c>
      <c r="H103" s="101">
        <f>MAX(G103,-0.12*F103)</f>
        <v>0.09288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0.0002815425</v>
      </c>
      <c r="S103" s="105">
        <f>MIN($S$6/100*F103,150)</f>
        <v>0.6012</v>
      </c>
      <c r="T103" s="105">
        <f>MIN($T$6/100*F103,200)</f>
        <v>0.7514999999999999</v>
      </c>
      <c r="U103" s="105">
        <f>MIN($U$6/100*F103,250)</f>
        <v>1.002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0.0002815425</v>
      </c>
      <c r="AB103" s="140">
        <f>IF(AA103&gt;=0,AA103,"")</f>
        <v>0.0002815425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49.98791666666665</v>
      </c>
      <c r="D104" s="110">
        <f>ROUND(C104,2)</f>
        <v>49.99</v>
      </c>
      <c r="E104" s="111">
        <f>AVERAGE(E6:E103)</f>
        <v>309.8497916666668</v>
      </c>
      <c r="F104" s="111">
        <f>AVERAGE(F6:F103)</f>
        <v>4.958749999999991</v>
      </c>
      <c r="G104" s="112">
        <f>SUM(G8:G103)/4</f>
        <v>3.566875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0.1102617915025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0.1102617915025</v>
      </c>
      <c r="AB104" s="116">
        <f>SUM(AB8:AB103)</f>
        <v>0.1104386359925</v>
      </c>
      <c r="AC104" s="117">
        <f>SUM(AC8:AC103)</f>
        <v>-0.00017684449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0.0220523583005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0.1102617915025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60.62560000000001</v>
      </c>
      <c r="AH152" s="86">
        <f>MIN(AG152,$C$2)</f>
        <v>60.62560000000001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121.2512</v>
      </c>
      <c r="AH153" s="86">
        <f>MIN(AG153,$C$2)</f>
        <v>121.2512</v>
      </c>
    </row>
    <row r="154" spans="1:37" customHeight="1" ht="16">
      <c r="AE154" s="16"/>
      <c r="AF154" s="133">
        <f>ROUND((AF153-0.01),2)</f>
        <v>50.02</v>
      </c>
      <c r="AG154" s="134">
        <f>3*$A$2/5</f>
        <v>181.8768</v>
      </c>
      <c r="AH154" s="86">
        <f>MIN(AG154,$C$2)</f>
        <v>181.8768</v>
      </c>
    </row>
    <row r="155" spans="1:37" customHeight="1" ht="16">
      <c r="AE155" s="16"/>
      <c r="AF155" s="133">
        <f>ROUND((AF154-0.01),2)</f>
        <v>50.01</v>
      </c>
      <c r="AG155" s="134">
        <f>4*$A$2/5</f>
        <v>242.5024</v>
      </c>
      <c r="AH155" s="86">
        <f>MIN(AG155,$C$2)</f>
        <v>242.5024</v>
      </c>
    </row>
    <row r="156" spans="1:37" customHeight="1" ht="16">
      <c r="AE156" s="16"/>
      <c r="AF156" s="133">
        <f>ROUND((AF155-0.01),2)</f>
        <v>50</v>
      </c>
      <c r="AG156" s="134">
        <f>5*$A$2/5</f>
        <v>303.128</v>
      </c>
      <c r="AH156" s="86">
        <f>MIN(AG156,$C$2)</f>
        <v>303.128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334.1825000000001</v>
      </c>
      <c r="AH157" s="86">
        <f>MIN(AG157,$C$2)</f>
        <v>334.1825000000001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365.237</v>
      </c>
      <c r="AH158" s="86">
        <f>MIN(AG158,$C$2)</f>
        <v>365.237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396.2915</v>
      </c>
      <c r="AH159" s="86">
        <f>MIN(AG159,$C$2)</f>
        <v>396.2915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427.346</v>
      </c>
      <c r="AH160" s="86">
        <f>MIN(AG160,$C$2)</f>
        <v>427.346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458.4005</v>
      </c>
      <c r="AH161" s="86">
        <f>MIN(AG161,$C$2)</f>
        <v>458.4005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489.455</v>
      </c>
      <c r="AH162" s="86">
        <f>MIN(AG162,$C$2)</f>
        <v>489.455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520.5095</v>
      </c>
      <c r="AH163" s="86">
        <f>MIN(AG163,$C$2)</f>
        <v>520.5095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551.5640000000001</v>
      </c>
      <c r="AH164" s="135">
        <f>MIN(AG164,$C$2)</f>
        <v>551.5640000000001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582.6185</v>
      </c>
      <c r="AH165" s="135">
        <f>MIN(AG165,$C$2)</f>
        <v>582.6185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613.673</v>
      </c>
      <c r="AH166" s="135">
        <f>MIN(AG166,$C$2)</f>
        <v>613.673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644.7275</v>
      </c>
      <c r="AH167" s="135">
        <f>MIN(AG167,$C$2)</f>
        <v>644.7275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675.782</v>
      </c>
      <c r="AH168" s="135">
        <f>MIN(AG168,$C$2)</f>
        <v>675.782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706.8365</v>
      </c>
      <c r="AH169" s="135">
        <f>MIN(AG169,$C$2)</f>
        <v>706.8365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737.891</v>
      </c>
      <c r="AH170" s="135">
        <f>MIN(AG170,$C$2)</f>
        <v>737.891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768.9455</v>
      </c>
      <c r="AH171" s="135">
        <f>MIN(AG171,$C$2)</f>
        <v>768.9455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0.09439551003000002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308.277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0.5649999999999999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184.97</v>
      </c>
      <c r="F8" s="61">
        <v>5.029999999999999</v>
      </c>
      <c r="G8" s="62">
        <v>0.12501</v>
      </c>
      <c r="H8" s="63">
        <f>MAX(G8,-0.12*F8)</f>
        <v>0.12501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0.0005780774925000001</v>
      </c>
      <c r="S8" s="60">
        <f>MIN($S$6/100*F8,150)</f>
        <v>0.6035999999999999</v>
      </c>
      <c r="T8" s="60">
        <f>MIN($T$6/100*F8,200)</f>
        <v>0.7544999999999998</v>
      </c>
      <c r="U8" s="60">
        <f>MIN($U$6/100*F8,250)</f>
        <v>1.006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0.0005780774925000001</v>
      </c>
      <c r="AB8" s="64">
        <f>IF(AA8&gt;=0,AA8,"")</f>
        <v>0.0005780774925000001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246.62</v>
      </c>
      <c r="F9" s="61">
        <v>5.029999999999999</v>
      </c>
      <c r="G9" s="74">
        <v>0.12501</v>
      </c>
      <c r="H9" s="63">
        <f>MAX(G9,-0.12*F9)</f>
        <v>0.12501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0.0007707491550000001</v>
      </c>
      <c r="S9" s="60">
        <f>MIN($S$6/100*F9,150)</f>
        <v>0.6035999999999999</v>
      </c>
      <c r="T9" s="60">
        <f>MIN($T$6/100*F9,200)</f>
        <v>0.7544999999999998</v>
      </c>
      <c r="U9" s="60">
        <f>MIN($U$6/100*F9,250)</f>
        <v>1.006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0.0007707491550000001</v>
      </c>
      <c r="AB9" s="139">
        <f>IF(AA9&gt;=0,AA9,"")</f>
        <v>0.0007707491550000001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308.28</v>
      </c>
      <c r="F10" s="61">
        <v>5.029999999999999</v>
      </c>
      <c r="G10" s="74">
        <v>0.11399</v>
      </c>
      <c r="H10" s="63">
        <f>MAX(G10,-0.12*F10)</f>
        <v>0.11399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0.0008785209299999998</v>
      </c>
      <c r="S10" s="60">
        <f>MIN($S$6/100*F10,150)</f>
        <v>0.6035999999999999</v>
      </c>
      <c r="T10" s="60">
        <f>MIN($T$6/100*F10,200)</f>
        <v>0.7544999999999998</v>
      </c>
      <c r="U10" s="60">
        <f>MIN($U$6/100*F10,250)</f>
        <v>1.006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0.0008785209299999998</v>
      </c>
      <c r="AB10" s="139">
        <f>IF(AA10&gt;=0,AA10,"")</f>
        <v>0.0008785209299999998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308.28</v>
      </c>
      <c r="F11" s="61">
        <v>5.029999999999999</v>
      </c>
      <c r="G11" s="74">
        <v>0.10848</v>
      </c>
      <c r="H11" s="63">
        <f>MAX(G11,-0.12*F11)</f>
        <v>0.10848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0.0008360553599999999</v>
      </c>
      <c r="S11" s="60">
        <f>MIN($S$6/100*F11,150)</f>
        <v>0.6035999999999999</v>
      </c>
      <c r="T11" s="60">
        <f>MIN($T$6/100*F11,200)</f>
        <v>0.7544999999999998</v>
      </c>
      <c r="U11" s="60">
        <f>MIN($U$6/100*F11,250)</f>
        <v>1.006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0.0008360553599999999</v>
      </c>
      <c r="AB11" s="139">
        <f>IF(AA11&gt;=0,AA11,"")</f>
        <v>0.0008360553599999999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184.97</v>
      </c>
      <c r="F12" s="61">
        <v>5.029999999999999</v>
      </c>
      <c r="G12" s="74">
        <v>0.11913</v>
      </c>
      <c r="H12" s="63">
        <f>MAX(G12,-0.12*F12)</f>
        <v>0.11913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0.0005508869025</v>
      </c>
      <c r="S12" s="60">
        <f>MIN($S$6/100*F12,150)</f>
        <v>0.6035999999999999</v>
      </c>
      <c r="T12" s="60">
        <f>MIN($T$6/100*F12,200)</f>
        <v>0.7544999999999998</v>
      </c>
      <c r="U12" s="60">
        <f>MIN($U$6/100*F12,250)</f>
        <v>1.006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0.0005508869025</v>
      </c>
      <c r="AB12" s="139">
        <f>IF(AA12&gt;=0,AA12,"")</f>
        <v>0.0005508869025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</v>
      </c>
      <c r="D13" s="73">
        <f>ROUND(C13,2)</f>
        <v>50</v>
      </c>
      <c r="E13" s="60">
        <v>308.28</v>
      </c>
      <c r="F13" s="61">
        <v>5.029999999999999</v>
      </c>
      <c r="G13" s="74">
        <v>0.11802</v>
      </c>
      <c r="H13" s="63">
        <f>MAX(G13,-0.12*F13)</f>
        <v>0.11802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0.0009095801399999999</v>
      </c>
      <c r="S13" s="60">
        <f>MIN($S$6/100*F13,150)</f>
        <v>0.6035999999999999</v>
      </c>
      <c r="T13" s="60">
        <f>MIN($T$6/100*F13,200)</f>
        <v>0.7544999999999998</v>
      </c>
      <c r="U13" s="60">
        <f>MIN($U$6/100*F13,250)</f>
        <v>1.006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0.0009095801399999999</v>
      </c>
      <c r="AB13" s="139">
        <f>IF(AA13&gt;=0,AA13,"")</f>
        <v>0.0009095801399999999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49.99</v>
      </c>
      <c r="D14" s="73">
        <f>ROUND(C14,2)</f>
        <v>49.99</v>
      </c>
      <c r="E14" s="60">
        <v>339.01</v>
      </c>
      <c r="F14" s="61">
        <v>5.029999999999999</v>
      </c>
      <c r="G14" s="74">
        <v>0.13088</v>
      </c>
      <c r="H14" s="63">
        <f>MAX(G14,-0.12*F14)</f>
        <v>0.13088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0.00110924072</v>
      </c>
      <c r="S14" s="60">
        <f>MIN($S$6/100*F14,150)</f>
        <v>0.6035999999999999</v>
      </c>
      <c r="T14" s="60">
        <f>MIN($T$6/100*F14,200)</f>
        <v>0.7544999999999998</v>
      </c>
      <c r="U14" s="60">
        <f>MIN($U$6/100*F14,250)</f>
        <v>1.006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0.00110924072</v>
      </c>
      <c r="AB14" s="139">
        <f>IF(AA14&gt;=0,AA14,"")</f>
        <v>0.00110924072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5.029999999999999</v>
      </c>
      <c r="G15" s="74">
        <v>0.09489</v>
      </c>
      <c r="H15" s="63">
        <f>MAX(G15,-0.12*F15)</f>
        <v>0.09489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0.6035999999999999</v>
      </c>
      <c r="T15" s="60">
        <f>MIN($T$6/100*F15,200)</f>
        <v>0.7544999999999998</v>
      </c>
      <c r="U15" s="60">
        <f>MIN($U$6/100*F15,250)</f>
        <v>1.006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50.03</v>
      </c>
      <c r="D16" s="73">
        <f>ROUND(C16,2)</f>
        <v>50.03</v>
      </c>
      <c r="E16" s="60">
        <v>123.31</v>
      </c>
      <c r="F16" s="61">
        <v>5.029999999999999</v>
      </c>
      <c r="G16" s="74">
        <v>0.12097</v>
      </c>
      <c r="H16" s="63">
        <f>MAX(G16,-0.12*F16)</f>
        <v>0.12097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0.0003729202675</v>
      </c>
      <c r="S16" s="60">
        <f>MIN($S$6/100*F16,150)</f>
        <v>0.6035999999999999</v>
      </c>
      <c r="T16" s="60">
        <f>MIN($T$6/100*F16,200)</f>
        <v>0.7544999999999998</v>
      </c>
      <c r="U16" s="60">
        <f>MIN($U$6/100*F16,250)</f>
        <v>1.006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0.0003729202675</v>
      </c>
      <c r="AB16" s="139">
        <f>IF(AA16&gt;=0,AA16,"")</f>
        <v>0.0003729202675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246.62</v>
      </c>
      <c r="F17" s="61">
        <v>5.029999999999999</v>
      </c>
      <c r="G17" s="74">
        <v>0.12427</v>
      </c>
      <c r="H17" s="63">
        <f>MAX(G17,-0.12*F17)</f>
        <v>0.12427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0.0007661866850000001</v>
      </c>
      <c r="S17" s="60">
        <f>MIN($S$6/100*F17,150)</f>
        <v>0.6035999999999999</v>
      </c>
      <c r="T17" s="60">
        <f>MIN($T$6/100*F17,200)</f>
        <v>0.7544999999999998</v>
      </c>
      <c r="U17" s="60">
        <f>MIN($U$6/100*F17,250)</f>
        <v>1.006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0.0007661866850000001</v>
      </c>
      <c r="AB17" s="139">
        <f>IF(AA17&gt;=0,AA17,"")</f>
        <v>0.0007661866850000001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339.01</v>
      </c>
      <c r="F18" s="61">
        <v>5.029999999999999</v>
      </c>
      <c r="G18" s="74">
        <v>0.11251</v>
      </c>
      <c r="H18" s="63">
        <f>MAX(G18,-0.12*F18)</f>
        <v>0.11251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0.0009535503775000001</v>
      </c>
      <c r="S18" s="60">
        <f>MIN($S$6/100*F18,150)</f>
        <v>0.6035999999999999</v>
      </c>
      <c r="T18" s="60">
        <f>MIN($T$6/100*F18,200)</f>
        <v>0.7544999999999998</v>
      </c>
      <c r="U18" s="60">
        <f>MIN($U$6/100*F18,250)</f>
        <v>1.006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0.0009535503775000001</v>
      </c>
      <c r="AB18" s="139">
        <f>IF(AA18&gt;=0,AA18,"")</f>
        <v>0.0009535503775000001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308.28</v>
      </c>
      <c r="F19" s="61">
        <v>5.029999999999999</v>
      </c>
      <c r="G19" s="74">
        <v>0.11032</v>
      </c>
      <c r="H19" s="63">
        <f>MAX(G19,-0.12*F19)</f>
        <v>0.11032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0.0008502362399999999</v>
      </c>
      <c r="S19" s="60">
        <f>MIN($S$6/100*F19,150)</f>
        <v>0.6035999999999999</v>
      </c>
      <c r="T19" s="60">
        <f>MIN($T$6/100*F19,200)</f>
        <v>0.7544999999999998</v>
      </c>
      <c r="U19" s="60">
        <f>MIN($U$6/100*F19,250)</f>
        <v>1.006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0.0008502362399999999</v>
      </c>
      <c r="AB19" s="139">
        <f>IF(AA19&gt;=0,AA19,"")</f>
        <v>0.0008502362399999999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49.93</v>
      </c>
      <c r="D20" s="73">
        <f>ROUND(C20,2)</f>
        <v>49.93</v>
      </c>
      <c r="E20" s="60">
        <v>523.41</v>
      </c>
      <c r="F20" s="61">
        <v>5.029999999999999</v>
      </c>
      <c r="G20" s="74">
        <v>0.15989</v>
      </c>
      <c r="H20" s="63">
        <f>MAX(G20,-0.12*F20)</f>
        <v>0.15989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0.0020922006225</v>
      </c>
      <c r="S20" s="60">
        <f>MIN($S$6/100*F20,150)</f>
        <v>0.6035999999999999</v>
      </c>
      <c r="T20" s="60">
        <f>MIN($T$6/100*F20,200)</f>
        <v>0.7544999999999998</v>
      </c>
      <c r="U20" s="60">
        <f>MIN($U$6/100*F20,250)</f>
        <v>1.006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0.0020922006225</v>
      </c>
      <c r="AB20" s="139">
        <f>IF(AA20&gt;=0,AA20,"")</f>
        <v>0.0020922006225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49.94</v>
      </c>
      <c r="D21" s="73">
        <f>ROUND(C21,2)</f>
        <v>49.94</v>
      </c>
      <c r="E21" s="60">
        <v>492.67</v>
      </c>
      <c r="F21" s="61">
        <v>5.029999999999999</v>
      </c>
      <c r="G21" s="74">
        <v>0.1463</v>
      </c>
      <c r="H21" s="63">
        <f>MAX(G21,-0.12*F21)</f>
        <v>0.1463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0.001801940525</v>
      </c>
      <c r="S21" s="60">
        <f>MIN($S$6/100*F21,150)</f>
        <v>0.6035999999999999</v>
      </c>
      <c r="T21" s="60">
        <f>MIN($T$6/100*F21,200)</f>
        <v>0.7544999999999998</v>
      </c>
      <c r="U21" s="60">
        <f>MIN($U$6/100*F21,250)</f>
        <v>1.006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0.001801940525</v>
      </c>
      <c r="AB21" s="139">
        <f>IF(AA21&gt;=0,AA21,"")</f>
        <v>0.001801940525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49.96</v>
      </c>
      <c r="D22" s="73">
        <f>ROUND(C22,2)</f>
        <v>49.96</v>
      </c>
      <c r="E22" s="60">
        <v>431.21</v>
      </c>
      <c r="F22" s="61">
        <v>5.029999999999999</v>
      </c>
      <c r="G22" s="74">
        <v>0.15659</v>
      </c>
      <c r="H22" s="63">
        <f>MAX(G22,-0.12*F22)</f>
        <v>0.15659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0.0016880793475</v>
      </c>
      <c r="S22" s="60">
        <f>MIN($S$6/100*F22,150)</f>
        <v>0.6035999999999999</v>
      </c>
      <c r="T22" s="60">
        <f>MIN($T$6/100*F22,200)</f>
        <v>0.7544999999999998</v>
      </c>
      <c r="U22" s="60">
        <f>MIN($U$6/100*F22,250)</f>
        <v>1.006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0.0016880793475</v>
      </c>
      <c r="AB22" s="139">
        <f>IF(AA22&gt;=0,AA22,"")</f>
        <v>0.0016880793475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49.92</v>
      </c>
      <c r="D23" s="73">
        <f>ROUND(C23,2)</f>
        <v>49.92</v>
      </c>
      <c r="E23" s="60">
        <v>554.14</v>
      </c>
      <c r="F23" s="61">
        <v>5.029999999999999</v>
      </c>
      <c r="G23" s="74">
        <v>0.13896</v>
      </c>
      <c r="H23" s="63">
        <f>MAX(G23,-0.12*F23)</f>
        <v>0.13896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0.00192508236</v>
      </c>
      <c r="S23" s="60">
        <f>MIN($S$6/100*F23,150)</f>
        <v>0.6035999999999999</v>
      </c>
      <c r="T23" s="60">
        <f>MIN($T$6/100*F23,200)</f>
        <v>0.7544999999999998</v>
      </c>
      <c r="U23" s="60">
        <f>MIN($U$6/100*F23,250)</f>
        <v>1.006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0.00192508236</v>
      </c>
      <c r="AB23" s="139">
        <f>IF(AA23&gt;=0,AA23,"")</f>
        <v>0.00192508236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584.87</v>
      </c>
      <c r="F24" s="61">
        <v>5.029999999999999</v>
      </c>
      <c r="G24" s="74">
        <v>0.15694</v>
      </c>
      <c r="H24" s="63">
        <f>MAX(G24,-0.12*F24)</f>
        <v>0.15694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0.002294737445</v>
      </c>
      <c r="S24" s="60">
        <f>MIN($S$6/100*F24,150)</f>
        <v>0.6035999999999999</v>
      </c>
      <c r="T24" s="60">
        <f>MIN($T$6/100*F24,200)</f>
        <v>0.7544999999999998</v>
      </c>
      <c r="U24" s="60">
        <f>MIN($U$6/100*F24,250)</f>
        <v>1.006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0.002294737445</v>
      </c>
      <c r="AB24" s="139">
        <f>IF(AA24&gt;=0,AA24,"")</f>
        <v>0.002294737445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49.94</v>
      </c>
      <c r="D25" s="73">
        <f>ROUND(C25,2)</f>
        <v>49.94</v>
      </c>
      <c r="E25" s="60">
        <v>492.67</v>
      </c>
      <c r="F25" s="61">
        <v>5.029999999999999</v>
      </c>
      <c r="G25" s="74">
        <v>0.13381</v>
      </c>
      <c r="H25" s="63">
        <f>MAX(G25,-0.12*F25)</f>
        <v>0.13381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0.0016481043175</v>
      </c>
      <c r="S25" s="60">
        <f>MIN($S$6/100*F25,150)</f>
        <v>0.6035999999999999</v>
      </c>
      <c r="T25" s="60">
        <f>MIN($T$6/100*F25,200)</f>
        <v>0.7544999999999998</v>
      </c>
      <c r="U25" s="60">
        <f>MIN($U$6/100*F25,250)</f>
        <v>1.006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0.0016481043175</v>
      </c>
      <c r="AB25" s="139">
        <f>IF(AA25&gt;=0,AA25,"")</f>
        <v>0.0016481043175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123.31</v>
      </c>
      <c r="F26" s="61">
        <v>5.029999999999999</v>
      </c>
      <c r="G26" s="74">
        <v>0.18413</v>
      </c>
      <c r="H26" s="63">
        <f>MAX(G26,-0.12*F26)</f>
        <v>0.18413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0.0005676267575</v>
      </c>
      <c r="S26" s="60">
        <f>MIN($S$6/100*F26,150)</f>
        <v>0.6035999999999999</v>
      </c>
      <c r="T26" s="60">
        <f>MIN($T$6/100*F26,200)</f>
        <v>0.7544999999999998</v>
      </c>
      <c r="U26" s="60">
        <f>MIN($U$6/100*F26,250)</f>
        <v>1.006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0.0005676267575</v>
      </c>
      <c r="AB26" s="139">
        <f>IF(AA26&gt;=0,AA26,"")</f>
        <v>0.0005676267575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50.06</v>
      </c>
      <c r="D27" s="73">
        <f>ROUND(C27,2)</f>
        <v>50.06</v>
      </c>
      <c r="E27" s="60">
        <v>0</v>
      </c>
      <c r="F27" s="61">
        <v>5.029999999999999</v>
      </c>
      <c r="G27" s="74">
        <v>0.28586</v>
      </c>
      <c r="H27" s="63">
        <f>MAX(G27,-0.12*F27)</f>
        <v>0.28586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0.6035999999999999</v>
      </c>
      <c r="T27" s="60">
        <f>MIN($T$6/100*F27,200)</f>
        <v>0.7544999999999998</v>
      </c>
      <c r="U27" s="60">
        <f>MIN($U$6/100*F27,250)</f>
        <v>1.006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308.28</v>
      </c>
      <c r="F28" s="61">
        <v>4.88</v>
      </c>
      <c r="G28" s="74">
        <v>0.13072</v>
      </c>
      <c r="H28" s="63">
        <f>MAX(G28,-0.12*F28)</f>
        <v>0.13072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0.00100745904</v>
      </c>
      <c r="S28" s="60">
        <f>MIN($S$6/100*F28,150)</f>
        <v>0.5856</v>
      </c>
      <c r="T28" s="60">
        <f>MIN($T$6/100*F28,200)</f>
        <v>0.732</v>
      </c>
      <c r="U28" s="60">
        <f>MIN($U$6/100*F28,250)</f>
        <v>0.976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0.00100745904</v>
      </c>
      <c r="AB28" s="139">
        <f>IF(AA28&gt;=0,AA28,"")</f>
        <v>0.00100745904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50.02</v>
      </c>
      <c r="D29" s="73">
        <f>ROUND(C29,2)</f>
        <v>50.02</v>
      </c>
      <c r="E29" s="60">
        <v>184.97</v>
      </c>
      <c r="F29" s="61">
        <v>4.88</v>
      </c>
      <c r="G29" s="74">
        <v>0.16781</v>
      </c>
      <c r="H29" s="63">
        <f>MAX(G29,-0.12*F29)</f>
        <v>0.16781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0.0007759953925</v>
      </c>
      <c r="S29" s="60">
        <f>MIN($S$6/100*F29,150)</f>
        <v>0.5856</v>
      </c>
      <c r="T29" s="60">
        <f>MIN($T$6/100*F29,200)</f>
        <v>0.732</v>
      </c>
      <c r="U29" s="60">
        <f>MIN($U$6/100*F29,250)</f>
        <v>0.976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0.0007759953925</v>
      </c>
      <c r="AB29" s="139">
        <f>IF(AA29&gt;=0,AA29,"")</f>
        <v>0.0007759953925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50.01</v>
      </c>
      <c r="D30" s="73">
        <f>ROUND(C30,2)</f>
        <v>50.01</v>
      </c>
      <c r="E30" s="60">
        <v>246.62</v>
      </c>
      <c r="F30" s="61">
        <v>4.88</v>
      </c>
      <c r="G30" s="74">
        <v>0.1836</v>
      </c>
      <c r="H30" s="63">
        <f>MAX(G30,-0.12*F30)</f>
        <v>0.1836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0.0011319858</v>
      </c>
      <c r="S30" s="60">
        <f>MIN($S$6/100*F30,150)</f>
        <v>0.5856</v>
      </c>
      <c r="T30" s="60">
        <f>MIN($T$6/100*F30,200)</f>
        <v>0.732</v>
      </c>
      <c r="U30" s="60">
        <f>MIN($U$6/100*F30,250)</f>
        <v>0.976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0.0011319858</v>
      </c>
      <c r="AB30" s="139">
        <f>IF(AA30&gt;=0,AA30,"")</f>
        <v>0.0011319858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184.97</v>
      </c>
      <c r="F31" s="61">
        <v>4.88</v>
      </c>
      <c r="G31" s="74">
        <v>0.19277</v>
      </c>
      <c r="H31" s="63">
        <f>MAX(G31,-0.12*F31)</f>
        <v>0.19277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0.0008914166724999999</v>
      </c>
      <c r="S31" s="60">
        <f>MIN($S$6/100*F31,150)</f>
        <v>0.5856</v>
      </c>
      <c r="T31" s="60">
        <f>MIN($T$6/100*F31,200)</f>
        <v>0.732</v>
      </c>
      <c r="U31" s="60">
        <f>MIN($U$6/100*F31,250)</f>
        <v>0.976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0.0008914166724999999</v>
      </c>
      <c r="AB31" s="139">
        <f>IF(AA31&gt;=0,AA31,"")</f>
        <v>0.0008914166724999999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61.66</v>
      </c>
      <c r="F32" s="61">
        <v>4.88</v>
      </c>
      <c r="G32" s="74">
        <v>0.19829</v>
      </c>
      <c r="H32" s="63">
        <f>MAX(G32,-0.12*F32)</f>
        <v>0.19829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0.000305664035</v>
      </c>
      <c r="S32" s="60">
        <f>MIN($S$6/100*F32,150)</f>
        <v>0.5856</v>
      </c>
      <c r="T32" s="60">
        <f>MIN($T$6/100*F32,200)</f>
        <v>0.732</v>
      </c>
      <c r="U32" s="60">
        <f>MIN($U$6/100*F32,250)</f>
        <v>0.976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0.000305664035</v>
      </c>
      <c r="AB32" s="139">
        <f>IF(AA32&gt;=0,AA32,"")</f>
        <v>0.000305664035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246.62</v>
      </c>
      <c r="F33" s="61">
        <v>4.88</v>
      </c>
      <c r="G33" s="74">
        <v>0.18985</v>
      </c>
      <c r="H33" s="63">
        <f>MAX(G33,-0.12*F33)</f>
        <v>0.18985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0.001170520175</v>
      </c>
      <c r="S33" s="60">
        <f>MIN($S$6/100*F33,150)</f>
        <v>0.5856</v>
      </c>
      <c r="T33" s="60">
        <f>MIN($T$6/100*F33,200)</f>
        <v>0.732</v>
      </c>
      <c r="U33" s="60">
        <f>MIN($U$6/100*F33,250)</f>
        <v>0.976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0.001170520175</v>
      </c>
      <c r="AB33" s="139">
        <f>IF(AA33&gt;=0,AA33,"")</f>
        <v>0.001170520175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50.01</v>
      </c>
      <c r="D34" s="73">
        <f>ROUND(C34,2)</f>
        <v>50.01</v>
      </c>
      <c r="E34" s="60">
        <v>246.62</v>
      </c>
      <c r="F34" s="61">
        <v>4.88</v>
      </c>
      <c r="G34" s="74">
        <v>0.17699</v>
      </c>
      <c r="H34" s="63">
        <f>MAX(G34,-0.12*F34)</f>
        <v>0.17699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0.001091231845</v>
      </c>
      <c r="S34" s="60">
        <f>MIN($S$6/100*F34,150)</f>
        <v>0.5856</v>
      </c>
      <c r="T34" s="60">
        <f>MIN($T$6/100*F34,200)</f>
        <v>0.732</v>
      </c>
      <c r="U34" s="60">
        <f>MIN($U$6/100*F34,250)</f>
        <v>0.976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0.001091231845</v>
      </c>
      <c r="AB34" s="139">
        <f>IF(AA34&gt;=0,AA34,"")</f>
        <v>0.001091231845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49.93</v>
      </c>
      <c r="D35" s="73">
        <f>ROUND(C35,2)</f>
        <v>49.93</v>
      </c>
      <c r="E35" s="60">
        <v>523.41</v>
      </c>
      <c r="F35" s="61">
        <v>4.88</v>
      </c>
      <c r="G35" s="74">
        <v>0.16672</v>
      </c>
      <c r="H35" s="63">
        <f>MAX(G35,-0.12*F35)</f>
        <v>0.16672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0.00218157288</v>
      </c>
      <c r="S35" s="60">
        <f>MIN($S$6/100*F35,150)</f>
        <v>0.5856</v>
      </c>
      <c r="T35" s="60">
        <f>MIN($T$6/100*F35,200)</f>
        <v>0.732</v>
      </c>
      <c r="U35" s="60">
        <f>MIN($U$6/100*F35,250)</f>
        <v>0.976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0.00218157288</v>
      </c>
      <c r="AB35" s="139">
        <f>IF(AA35&gt;=0,AA35,"")</f>
        <v>0.00218157288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400.48</v>
      </c>
      <c r="F36" s="61">
        <v>4.88</v>
      </c>
      <c r="G36" s="74">
        <v>0.18176</v>
      </c>
      <c r="H36" s="63">
        <f>MAX(G36,-0.12*F36)</f>
        <v>0.18176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0.00181978112</v>
      </c>
      <c r="S36" s="60">
        <f>MIN($S$6/100*F36,150)</f>
        <v>0.5856</v>
      </c>
      <c r="T36" s="60">
        <f>MIN($T$6/100*F36,200)</f>
        <v>0.732</v>
      </c>
      <c r="U36" s="60">
        <f>MIN($U$6/100*F36,250)</f>
        <v>0.976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0.00181978112</v>
      </c>
      <c r="AB36" s="139">
        <f>IF(AA36&gt;=0,AA36,"")</f>
        <v>0.00181978112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49.89</v>
      </c>
      <c r="D37" s="73">
        <f>ROUND(C37,2)</f>
        <v>49.89</v>
      </c>
      <c r="E37" s="60">
        <v>646.34</v>
      </c>
      <c r="F37" s="61">
        <v>4.88</v>
      </c>
      <c r="G37" s="74">
        <v>0.1847</v>
      </c>
      <c r="H37" s="63">
        <f>MAX(G37,-0.12*F37)</f>
        <v>0.1847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0.00298447495</v>
      </c>
      <c r="S37" s="60">
        <f>MIN($S$6/100*F37,150)</f>
        <v>0.5856</v>
      </c>
      <c r="T37" s="60">
        <f>MIN($T$6/100*F37,200)</f>
        <v>0.732</v>
      </c>
      <c r="U37" s="60">
        <f>MIN($U$6/100*F37,250)</f>
        <v>0.976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0.00298447495</v>
      </c>
      <c r="AB37" s="139">
        <f>IF(AA37&gt;=0,AA37,"")</f>
        <v>0.00298447495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461.94</v>
      </c>
      <c r="F38" s="61">
        <v>4.88</v>
      </c>
      <c r="G38" s="74">
        <v>0.16781</v>
      </c>
      <c r="H38" s="63">
        <f>MAX(G38,-0.12*F38)</f>
        <v>0.16781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0.001937953785</v>
      </c>
      <c r="S38" s="60">
        <f>MIN($S$6/100*F38,150)</f>
        <v>0.5856</v>
      </c>
      <c r="T38" s="60">
        <f>MIN($T$6/100*F38,200)</f>
        <v>0.732</v>
      </c>
      <c r="U38" s="60">
        <f>MIN($U$6/100*F38,250)</f>
        <v>0.976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0.001937953785</v>
      </c>
      <c r="AB38" s="139">
        <f>IF(AA38&gt;=0,AA38,"")</f>
        <v>0.001937953785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49.99</v>
      </c>
      <c r="D39" s="73">
        <f>ROUND(C39,2)</f>
        <v>49.99</v>
      </c>
      <c r="E39" s="60">
        <v>339.01</v>
      </c>
      <c r="F39" s="61">
        <v>4.88</v>
      </c>
      <c r="G39" s="74">
        <v>0.18141</v>
      </c>
      <c r="H39" s="63">
        <f>MAX(G39,-0.12*F39)</f>
        <v>0.18141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0.0015374951025</v>
      </c>
      <c r="S39" s="60">
        <f>MIN($S$6/100*F39,150)</f>
        <v>0.5856</v>
      </c>
      <c r="T39" s="60">
        <f>MIN($T$6/100*F39,200)</f>
        <v>0.732</v>
      </c>
      <c r="U39" s="60">
        <f>MIN($U$6/100*F39,250)</f>
        <v>0.976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0.0015374951025</v>
      </c>
      <c r="AB39" s="139">
        <f>IF(AA39&gt;=0,AA39,"")</f>
        <v>0.0015374951025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61.66</v>
      </c>
      <c r="F40" s="61">
        <v>4.88</v>
      </c>
      <c r="G40" s="74">
        <v>0.13771</v>
      </c>
      <c r="H40" s="63">
        <f>MAX(G40,-0.12*F40)</f>
        <v>0.13771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0.000212279965</v>
      </c>
      <c r="S40" s="60">
        <f>MIN($S$6/100*F40,150)</f>
        <v>0.5856</v>
      </c>
      <c r="T40" s="60">
        <f>MIN($T$6/100*F40,200)</f>
        <v>0.732</v>
      </c>
      <c r="U40" s="60">
        <f>MIN($U$6/100*F40,250)</f>
        <v>0.976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0.000212279965</v>
      </c>
      <c r="AB40" s="139">
        <f>IF(AA40&gt;=0,AA40,"")</f>
        <v>0.000212279965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50.04</v>
      </c>
      <c r="D41" s="73">
        <f>ROUND(C41,2)</f>
        <v>50.04</v>
      </c>
      <c r="E41" s="60">
        <v>61.66</v>
      </c>
      <c r="F41" s="61">
        <v>4.88</v>
      </c>
      <c r="G41" s="74">
        <v>0.13365</v>
      </c>
      <c r="H41" s="63">
        <f>MAX(G41,-0.12*F41)</f>
        <v>0.13365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0.000206021475</v>
      </c>
      <c r="S41" s="60">
        <f>MIN($S$6/100*F41,150)</f>
        <v>0.5856</v>
      </c>
      <c r="T41" s="60">
        <f>MIN($T$6/100*F41,200)</f>
        <v>0.732</v>
      </c>
      <c r="U41" s="60">
        <f>MIN($U$6/100*F41,250)</f>
        <v>0.976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0.000206021475</v>
      </c>
      <c r="AB41" s="139">
        <f>IF(AA41&gt;=0,AA41,"")</f>
        <v>0.000206021475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50.03</v>
      </c>
      <c r="D42" s="73">
        <f>ROUND(C42,2)</f>
        <v>50.03</v>
      </c>
      <c r="E42" s="60">
        <v>123.31</v>
      </c>
      <c r="F42" s="61">
        <v>4.88</v>
      </c>
      <c r="G42" s="74">
        <v>0.02715</v>
      </c>
      <c r="H42" s="63">
        <f>MAX(G42,-0.12*F42)</f>
        <v>0.02715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8.36966625E-5</v>
      </c>
      <c r="S42" s="60">
        <f>MIN($S$6/100*F42,150)</f>
        <v>0.5856</v>
      </c>
      <c r="T42" s="60">
        <f>MIN($T$6/100*F42,200)</f>
        <v>0.732</v>
      </c>
      <c r="U42" s="60">
        <f>MIN($U$6/100*F42,250)</f>
        <v>0.976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8.36966625E-5</v>
      </c>
      <c r="AB42" s="139">
        <f>IF(AA42&gt;=0,AA42,"")</f>
        <v>8.36966625E-5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184.97</v>
      </c>
      <c r="F43" s="61">
        <v>4.88</v>
      </c>
      <c r="G43" s="74">
        <v>-0.01693</v>
      </c>
      <c r="H43" s="63">
        <f>MAX(G43,-0.12*F43)</f>
        <v>-0.01693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-7.828855249999999E-5</v>
      </c>
      <c r="S43" s="60">
        <f>MIN($S$6/100*F43,150)</f>
        <v>0.5856</v>
      </c>
      <c r="T43" s="60">
        <f>MIN($T$6/100*F43,200)</f>
        <v>0.732</v>
      </c>
      <c r="U43" s="60">
        <f>MIN($U$6/100*F43,250)</f>
        <v>0.976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-7.828855249999999E-5</v>
      </c>
      <c r="AB43" s="139" t="str">
        <f>IF(AA43&gt;=0,AA43,"")</f>
        <v/>
      </c>
      <c r="AC43" s="76">
        <f>IF(AA43&lt;0,AA43,"")</f>
        <v>-7.828855249999999E-5</v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50.02</v>
      </c>
      <c r="D44" s="73">
        <f>ROUND(C44,2)</f>
        <v>50.02</v>
      </c>
      <c r="E44" s="60">
        <v>184.97</v>
      </c>
      <c r="F44" s="61">
        <v>4.88</v>
      </c>
      <c r="G44" s="74">
        <v>-0.01214</v>
      </c>
      <c r="H44" s="63">
        <f>MAX(G44,-0.12*F44)</f>
        <v>-0.01214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-5.6138395E-5</v>
      </c>
      <c r="S44" s="60">
        <f>MIN($S$6/100*F44,150)</f>
        <v>0.5856</v>
      </c>
      <c r="T44" s="60">
        <f>MIN($T$6/100*F44,200)</f>
        <v>0.732</v>
      </c>
      <c r="U44" s="60">
        <f>MIN($U$6/100*F44,250)</f>
        <v>0.976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-5.6138395E-5</v>
      </c>
      <c r="AB44" s="139" t="str">
        <f>IF(AA44&gt;=0,AA44,"")</f>
        <v/>
      </c>
      <c r="AC44" s="76">
        <f>IF(AA44&lt;0,AA44,"")</f>
        <v>-5.6138395E-5</v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184.97</v>
      </c>
      <c r="F45" s="61">
        <v>4.88</v>
      </c>
      <c r="G45" s="74">
        <v>-0.00296</v>
      </c>
      <c r="H45" s="63">
        <f>MAX(G45,-0.12*F45)</f>
        <v>-0.00296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-1.368778E-5</v>
      </c>
      <c r="S45" s="60">
        <f>MIN($S$6/100*F45,150)</f>
        <v>0.5856</v>
      </c>
      <c r="T45" s="60">
        <f>MIN($T$6/100*F45,200)</f>
        <v>0.732</v>
      </c>
      <c r="U45" s="60">
        <f>MIN($U$6/100*F45,250)</f>
        <v>0.976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-1.368778E-5</v>
      </c>
      <c r="AB45" s="139" t="str">
        <f>IF(AA45&gt;=0,AA45,"")</f>
        <v/>
      </c>
      <c r="AC45" s="76">
        <f>IF(AA45&lt;0,AA45,"")</f>
        <v>-1.368778E-5</v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308.28</v>
      </c>
      <c r="F46" s="61">
        <v>4.88</v>
      </c>
      <c r="G46" s="74">
        <v>-0.00334</v>
      </c>
      <c r="H46" s="63">
        <f>MAX(G46,-0.12*F46)</f>
        <v>-0.00334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-2.574138E-5</v>
      </c>
      <c r="S46" s="60">
        <f>MIN($S$6/100*F46,150)</f>
        <v>0.5856</v>
      </c>
      <c r="T46" s="60">
        <f>MIN($T$6/100*F46,200)</f>
        <v>0.732</v>
      </c>
      <c r="U46" s="60">
        <f>MIN($U$6/100*F46,250)</f>
        <v>0.976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-2.574138E-5</v>
      </c>
      <c r="AB46" s="139" t="str">
        <f>IF(AA46&gt;=0,AA46,"")</f>
        <v/>
      </c>
      <c r="AC46" s="76">
        <f>IF(AA46&lt;0,AA46,"")</f>
        <v>-2.574138E-5</v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</v>
      </c>
      <c r="D47" s="73">
        <f>ROUND(C47,2)</f>
        <v>50</v>
      </c>
      <c r="E47" s="60">
        <v>308.28</v>
      </c>
      <c r="F47" s="61">
        <v>4.88</v>
      </c>
      <c r="G47" s="74">
        <v>-0.00406</v>
      </c>
      <c r="H47" s="63">
        <f>MAX(G47,-0.12*F47)</f>
        <v>-0.00406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-3.129042E-5</v>
      </c>
      <c r="S47" s="60">
        <f>MIN($S$6/100*F47,150)</f>
        <v>0.5856</v>
      </c>
      <c r="T47" s="60">
        <f>MIN($T$6/100*F47,200)</f>
        <v>0.732</v>
      </c>
      <c r="U47" s="60">
        <f>MIN($U$6/100*F47,250)</f>
        <v>0.976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-3.129042E-5</v>
      </c>
      <c r="AB47" s="139" t="str">
        <f>IF(AA47&gt;=0,AA47,"")</f>
        <v/>
      </c>
      <c r="AC47" s="76">
        <f>IF(AA47&lt;0,AA47,"")</f>
        <v>-3.129042E-5</v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49.97</v>
      </c>
      <c r="D48" s="73">
        <f>ROUND(C48,2)</f>
        <v>49.97</v>
      </c>
      <c r="E48" s="60">
        <v>400.48</v>
      </c>
      <c r="F48" s="61">
        <v>4.88</v>
      </c>
      <c r="G48" s="74">
        <v>0.01724</v>
      </c>
      <c r="H48" s="63">
        <f>MAX(G48,-0.12*F48)</f>
        <v>0.01724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0.00017260688</v>
      </c>
      <c r="S48" s="60">
        <f>MIN($S$6/100*F48,150)</f>
        <v>0.5856</v>
      </c>
      <c r="T48" s="60">
        <f>MIN($T$6/100*F48,200)</f>
        <v>0.732</v>
      </c>
      <c r="U48" s="60">
        <f>MIN($U$6/100*F48,250)</f>
        <v>0.976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0.00017260688</v>
      </c>
      <c r="AB48" s="139">
        <f>IF(AA48&gt;=0,AA48,"")</f>
        <v>0.00017260688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308.28</v>
      </c>
      <c r="F49" s="61">
        <v>4.88</v>
      </c>
      <c r="G49" s="74">
        <v>0.03009</v>
      </c>
      <c r="H49" s="63">
        <f>MAX(G49,-0.12*F49)</f>
        <v>0.03009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0.00023190363</v>
      </c>
      <c r="S49" s="60">
        <f>MIN($S$6/100*F49,150)</f>
        <v>0.5856</v>
      </c>
      <c r="T49" s="60">
        <f>MIN($T$6/100*F49,200)</f>
        <v>0.732</v>
      </c>
      <c r="U49" s="60">
        <f>MIN($U$6/100*F49,250)</f>
        <v>0.976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0.00023190363</v>
      </c>
      <c r="AB49" s="139">
        <f>IF(AA49&gt;=0,AA49,"")</f>
        <v>0.00023190363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246.62</v>
      </c>
      <c r="F50" s="61">
        <v>4.88</v>
      </c>
      <c r="G50" s="74">
        <v>0.08041</v>
      </c>
      <c r="H50" s="63">
        <f>MAX(G50,-0.12*F50)</f>
        <v>0.08041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0.000495767855</v>
      </c>
      <c r="S50" s="60">
        <f>MIN($S$6/100*F50,150)</f>
        <v>0.5856</v>
      </c>
      <c r="T50" s="60">
        <f>MIN($T$6/100*F50,200)</f>
        <v>0.732</v>
      </c>
      <c r="U50" s="60">
        <f>MIN($U$6/100*F50,250)</f>
        <v>0.976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0.000495767855</v>
      </c>
      <c r="AB50" s="139">
        <f>IF(AA50&gt;=0,AA50,"")</f>
        <v>0.000495767855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246.62</v>
      </c>
      <c r="F51" s="61">
        <v>4.88</v>
      </c>
      <c r="G51" s="74">
        <v>0.09361999999999999</v>
      </c>
      <c r="H51" s="63">
        <f>MAX(G51,-0.12*F51)</f>
        <v>0.09361999999999999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0.0005772141099999999</v>
      </c>
      <c r="S51" s="60">
        <f>MIN($S$6/100*F51,150)</f>
        <v>0.5856</v>
      </c>
      <c r="T51" s="60">
        <f>MIN($T$6/100*F51,200)</f>
        <v>0.732</v>
      </c>
      <c r="U51" s="60">
        <f>MIN($U$6/100*F51,250)</f>
        <v>0.976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0.0005772141099999999</v>
      </c>
      <c r="AB51" s="139">
        <f>IF(AA51&gt;=0,AA51,"")</f>
        <v>0.0005772141099999999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246.62</v>
      </c>
      <c r="F52" s="61">
        <v>4.88</v>
      </c>
      <c r="G52" s="74">
        <v>0.09876</v>
      </c>
      <c r="H52" s="63">
        <f>MAX(G52,-0.12*F52)</f>
        <v>0.09876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0.00060890478</v>
      </c>
      <c r="S52" s="60">
        <f>MIN($S$6/100*F52,150)</f>
        <v>0.5856</v>
      </c>
      <c r="T52" s="60">
        <f>MIN($T$6/100*F52,200)</f>
        <v>0.732</v>
      </c>
      <c r="U52" s="60">
        <f>MIN($U$6/100*F52,250)</f>
        <v>0.976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0.00060890478</v>
      </c>
      <c r="AB52" s="139">
        <f>IF(AA52&gt;=0,AA52,"")</f>
        <v>0.00060890478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308.28</v>
      </c>
      <c r="F53" s="61">
        <v>4.88</v>
      </c>
      <c r="G53" s="74">
        <v>0.07784000000000001</v>
      </c>
      <c r="H53" s="63">
        <f>MAX(G53,-0.12*F53)</f>
        <v>0.07784000000000001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0.00059991288</v>
      </c>
      <c r="S53" s="60">
        <f>MIN($S$6/100*F53,150)</f>
        <v>0.5856</v>
      </c>
      <c r="T53" s="60">
        <f>MIN($T$6/100*F53,200)</f>
        <v>0.732</v>
      </c>
      <c r="U53" s="60">
        <f>MIN($U$6/100*F53,250)</f>
        <v>0.976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0.00059991288</v>
      </c>
      <c r="AB53" s="139">
        <f>IF(AA53&gt;=0,AA53,"")</f>
        <v>0.00059991288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49.98</v>
      </c>
      <c r="D54" s="73">
        <f>ROUND(C54,2)</f>
        <v>49.98</v>
      </c>
      <c r="E54" s="60">
        <v>369.74</v>
      </c>
      <c r="F54" s="61">
        <v>4.88</v>
      </c>
      <c r="G54" s="74">
        <v>0.08774999999999999</v>
      </c>
      <c r="H54" s="63">
        <f>MAX(G54,-0.12*F54)</f>
        <v>0.08774999999999999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0.000811117125</v>
      </c>
      <c r="S54" s="60">
        <f>MIN($S$6/100*F54,150)</f>
        <v>0.5856</v>
      </c>
      <c r="T54" s="60">
        <f>MIN($T$6/100*F54,200)</f>
        <v>0.732</v>
      </c>
      <c r="U54" s="60">
        <f>MIN($U$6/100*F54,250)</f>
        <v>0.976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0.000811117125</v>
      </c>
      <c r="AB54" s="139">
        <f>IF(AA54&gt;=0,AA54,"")</f>
        <v>0.000811117125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339.01</v>
      </c>
      <c r="F55" s="61">
        <v>4.88</v>
      </c>
      <c r="G55" s="74">
        <v>0.08921</v>
      </c>
      <c r="H55" s="63">
        <f>MAX(G55,-0.12*F55)</f>
        <v>0.08921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0.0007560770525</v>
      </c>
      <c r="S55" s="60">
        <f>MIN($S$6/100*F55,150)</f>
        <v>0.5856</v>
      </c>
      <c r="T55" s="60">
        <f>MIN($T$6/100*F55,200)</f>
        <v>0.732</v>
      </c>
      <c r="U55" s="60">
        <f>MIN($U$6/100*F55,250)</f>
        <v>0.976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0.0007560770525</v>
      </c>
      <c r="AB55" s="139">
        <f>IF(AA55&gt;=0,AA55,"")</f>
        <v>0.0007560770525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</v>
      </c>
      <c r="D56" s="73">
        <f>ROUND(C56,2)</f>
        <v>49.9</v>
      </c>
      <c r="E56" s="60">
        <v>615.6</v>
      </c>
      <c r="F56" s="61">
        <v>4.88</v>
      </c>
      <c r="G56" s="74">
        <v>0.08810999999999999</v>
      </c>
      <c r="H56" s="63">
        <f>MAX(G56,-0.12*F56)</f>
        <v>0.08810999999999999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0.0013560129</v>
      </c>
      <c r="S56" s="60">
        <f>MIN($S$6/100*F56,150)</f>
        <v>0.5856</v>
      </c>
      <c r="T56" s="60">
        <f>MIN($T$6/100*F56,200)</f>
        <v>0.732</v>
      </c>
      <c r="U56" s="60">
        <f>MIN($U$6/100*F56,250)</f>
        <v>0.976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0.0013560129</v>
      </c>
      <c r="AB56" s="139">
        <f>IF(AA56&gt;=0,AA56,"")</f>
        <v>0.0013560129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49.89</v>
      </c>
      <c r="D57" s="73">
        <f>ROUND(C57,2)</f>
        <v>49.89</v>
      </c>
      <c r="E57" s="60">
        <v>646.34</v>
      </c>
      <c r="F57" s="61">
        <v>4.88</v>
      </c>
      <c r="G57" s="74">
        <v>0.06167</v>
      </c>
      <c r="H57" s="63">
        <f>MAX(G57,-0.12*F57)</f>
        <v>0.06167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0.0009964946950000002</v>
      </c>
      <c r="S57" s="60">
        <f>MIN($S$6/100*F57,150)</f>
        <v>0.5856</v>
      </c>
      <c r="T57" s="60">
        <f>MIN($T$6/100*F57,200)</f>
        <v>0.732</v>
      </c>
      <c r="U57" s="60">
        <f>MIN($U$6/100*F57,250)</f>
        <v>0.976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0.0009964946950000002</v>
      </c>
      <c r="AB57" s="139">
        <f>IF(AA57&gt;=0,AA57,"")</f>
        <v>0.0009964946950000002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431.21</v>
      </c>
      <c r="F58" s="61">
        <v>4.88</v>
      </c>
      <c r="G58" s="74">
        <v>0.09399</v>
      </c>
      <c r="H58" s="63">
        <f>MAX(G58,-0.12*F58)</f>
        <v>0.09399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0.0010132356975</v>
      </c>
      <c r="S58" s="60">
        <f>MIN($S$6/100*F58,150)</f>
        <v>0.5856</v>
      </c>
      <c r="T58" s="60">
        <f>MIN($T$6/100*F58,200)</f>
        <v>0.732</v>
      </c>
      <c r="U58" s="60">
        <f>MIN($U$6/100*F58,250)</f>
        <v>0.976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0.0010132356975</v>
      </c>
      <c r="AB58" s="139">
        <f>IF(AA58&gt;=0,AA58,"")</f>
        <v>0.0010132356975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308.28</v>
      </c>
      <c r="F59" s="61">
        <v>4.88</v>
      </c>
      <c r="G59" s="74">
        <v>0.08959</v>
      </c>
      <c r="H59" s="63">
        <f>MAX(G59,-0.12*F59)</f>
        <v>0.08959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0.0006904701299999999</v>
      </c>
      <c r="S59" s="60">
        <f>MIN($S$6/100*F59,150)</f>
        <v>0.5856</v>
      </c>
      <c r="T59" s="60">
        <f>MIN($T$6/100*F59,200)</f>
        <v>0.732</v>
      </c>
      <c r="U59" s="60">
        <f>MIN($U$6/100*F59,250)</f>
        <v>0.976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0.0006904701299999999</v>
      </c>
      <c r="AB59" s="139">
        <f>IF(AA59&gt;=0,AA59,"")</f>
        <v>0.0006904701299999999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123.31</v>
      </c>
      <c r="F60" s="61">
        <v>4.88</v>
      </c>
      <c r="G60" s="74">
        <v>0.08885999999999999</v>
      </c>
      <c r="H60" s="63">
        <f>MAX(G60,-0.12*F60)</f>
        <v>0.08885999999999999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0.000273933165</v>
      </c>
      <c r="S60" s="60">
        <f>MIN($S$6/100*F60,150)</f>
        <v>0.5856</v>
      </c>
      <c r="T60" s="60">
        <f>MIN($T$6/100*F60,200)</f>
        <v>0.732</v>
      </c>
      <c r="U60" s="60">
        <f>MIN($U$6/100*F60,250)</f>
        <v>0.976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0.000273933165</v>
      </c>
      <c r="AB60" s="139">
        <f>IF(AA60&gt;=0,AA60,"")</f>
        <v>0.000273933165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246.62</v>
      </c>
      <c r="F61" s="61">
        <v>4.88</v>
      </c>
      <c r="G61" s="74">
        <v>0.07417</v>
      </c>
      <c r="H61" s="63">
        <f>MAX(G61,-0.12*F61)</f>
        <v>0.07417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0.000457295135</v>
      </c>
      <c r="S61" s="60">
        <f>MIN($S$6/100*F61,150)</f>
        <v>0.5856</v>
      </c>
      <c r="T61" s="60">
        <f>MIN($T$6/100*F61,200)</f>
        <v>0.732</v>
      </c>
      <c r="U61" s="60">
        <f>MIN($U$6/100*F61,250)</f>
        <v>0.976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0.000457295135</v>
      </c>
      <c r="AB61" s="139">
        <f>IF(AA61&gt;=0,AA61,"")</f>
        <v>0.000457295135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61.66</v>
      </c>
      <c r="F62" s="61">
        <v>4.88</v>
      </c>
      <c r="G62" s="74">
        <v>0.06387</v>
      </c>
      <c r="H62" s="63">
        <f>MAX(G62,-0.12*F62)</f>
        <v>0.06387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9.845560499999999E-5</v>
      </c>
      <c r="S62" s="60">
        <f>MIN($S$6/100*F62,150)</f>
        <v>0.5856</v>
      </c>
      <c r="T62" s="60">
        <f>MIN($T$6/100*F62,200)</f>
        <v>0.732</v>
      </c>
      <c r="U62" s="60">
        <f>MIN($U$6/100*F62,250)</f>
        <v>0.976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9.845560499999999E-5</v>
      </c>
      <c r="AB62" s="139">
        <f>IF(AA62&gt;=0,AA62,"")</f>
        <v>9.845560499999999E-5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49.98</v>
      </c>
      <c r="D63" s="73">
        <f>ROUND(C63,2)</f>
        <v>49.98</v>
      </c>
      <c r="E63" s="60">
        <v>369.74</v>
      </c>
      <c r="F63" s="61">
        <v>4.88</v>
      </c>
      <c r="G63" s="74">
        <v>0.09839000000000001</v>
      </c>
      <c r="H63" s="63">
        <f>MAX(G63,-0.12*F63)</f>
        <v>0.09839000000000001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0.0009094679650000001</v>
      </c>
      <c r="S63" s="60">
        <f>MIN($S$6/100*F63,150)</f>
        <v>0.5856</v>
      </c>
      <c r="T63" s="60">
        <f>MIN($T$6/100*F63,200)</f>
        <v>0.732</v>
      </c>
      <c r="U63" s="60">
        <f>MIN($U$6/100*F63,250)</f>
        <v>0.976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0.0009094679650000001</v>
      </c>
      <c r="AB63" s="139">
        <f>IF(AA63&gt;=0,AA63,"")</f>
        <v>0.0009094679650000001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123.31</v>
      </c>
      <c r="F64" s="61">
        <v>4.88</v>
      </c>
      <c r="G64" s="74">
        <v>0.07489</v>
      </c>
      <c r="H64" s="63">
        <f>MAX(G64,-0.12*F64)</f>
        <v>0.07489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0.0002308671475</v>
      </c>
      <c r="S64" s="60">
        <f>MIN($S$6/100*F64,150)</f>
        <v>0.5856</v>
      </c>
      <c r="T64" s="60">
        <f>MIN($T$6/100*F64,200)</f>
        <v>0.732</v>
      </c>
      <c r="U64" s="60">
        <f>MIN($U$6/100*F64,250)</f>
        <v>0.976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0.0002308671475</v>
      </c>
      <c r="AB64" s="139">
        <f>IF(AA64&gt;=0,AA64,"")</f>
        <v>0.0002308671475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554.14</v>
      </c>
      <c r="F65" s="61">
        <v>4.88</v>
      </c>
      <c r="G65" s="74">
        <v>0.08260000000000001</v>
      </c>
      <c r="H65" s="63">
        <f>MAX(G65,-0.12*F65)</f>
        <v>0.08260000000000001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0.0011442991</v>
      </c>
      <c r="S65" s="60">
        <f>MIN($S$6/100*F65,150)</f>
        <v>0.5856</v>
      </c>
      <c r="T65" s="60">
        <f>MIN($T$6/100*F65,200)</f>
        <v>0.732</v>
      </c>
      <c r="U65" s="60">
        <f>MIN($U$6/100*F65,250)</f>
        <v>0.976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0.0011442991</v>
      </c>
      <c r="AB65" s="139">
        <f>IF(AA65&gt;=0,AA65,"")</f>
        <v>0.0011442991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49.88</v>
      </c>
      <c r="D66" s="73">
        <f>ROUND(C66,2)</f>
        <v>49.88</v>
      </c>
      <c r="E66" s="60">
        <v>677.0700000000001</v>
      </c>
      <c r="F66" s="61">
        <v>4.88</v>
      </c>
      <c r="G66" s="74">
        <v>0.07709000000000001</v>
      </c>
      <c r="H66" s="63">
        <f>MAX(G66,-0.12*F66)</f>
        <v>0.07709000000000001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0.0013048831575</v>
      </c>
      <c r="S66" s="60">
        <f>MIN($S$6/100*F66,150)</f>
        <v>0.5856</v>
      </c>
      <c r="T66" s="60">
        <f>MIN($T$6/100*F66,200)</f>
        <v>0.732</v>
      </c>
      <c r="U66" s="60">
        <f>MIN($U$6/100*F66,250)</f>
        <v>0.976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0.0013048831575</v>
      </c>
      <c r="AB66" s="139">
        <f>IF(AA66&gt;=0,AA66,"")</f>
        <v>0.0013048831575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49.87</v>
      </c>
      <c r="D67" s="73">
        <f>ROUND(C67,2)</f>
        <v>49.87</v>
      </c>
      <c r="E67" s="60">
        <v>707.8</v>
      </c>
      <c r="F67" s="61">
        <v>4.88</v>
      </c>
      <c r="G67" s="74">
        <v>0.08959</v>
      </c>
      <c r="H67" s="63">
        <f>MAX(G67,-0.12*F67)</f>
        <v>0.08959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0.00158529505</v>
      </c>
      <c r="S67" s="60">
        <f>MIN($S$6/100*F67,150)</f>
        <v>0.5856</v>
      </c>
      <c r="T67" s="60">
        <f>MIN($T$6/100*F67,200)</f>
        <v>0.732</v>
      </c>
      <c r="U67" s="60">
        <f>MIN($U$6/100*F67,250)</f>
        <v>0.976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0.00158529505</v>
      </c>
      <c r="AB67" s="139">
        <f>IF(AA67&gt;=0,AA67,"")</f>
        <v>0.00158529505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49.98</v>
      </c>
      <c r="D68" s="73">
        <f>ROUND(C68,2)</f>
        <v>49.98</v>
      </c>
      <c r="E68" s="60">
        <v>369.74</v>
      </c>
      <c r="F68" s="61">
        <v>4.88</v>
      </c>
      <c r="G68" s="74">
        <v>0.0569</v>
      </c>
      <c r="H68" s="63">
        <f>MAX(G68,-0.12*F68)</f>
        <v>0.0569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0.00052595515</v>
      </c>
      <c r="S68" s="60">
        <f>MIN($S$6/100*F68,150)</f>
        <v>0.5856</v>
      </c>
      <c r="T68" s="60">
        <f>MIN($T$6/100*F68,200)</f>
        <v>0.732</v>
      </c>
      <c r="U68" s="60">
        <f>MIN($U$6/100*F68,250)</f>
        <v>0.976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0.00052595515</v>
      </c>
      <c r="AB68" s="139">
        <f>IF(AA68&gt;=0,AA68,"")</f>
        <v>0.00052595515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50.01</v>
      </c>
      <c r="D69" s="73">
        <f>ROUND(C69,2)</f>
        <v>50.01</v>
      </c>
      <c r="E69" s="60">
        <v>246.62</v>
      </c>
      <c r="F69" s="61">
        <v>4.88</v>
      </c>
      <c r="G69" s="74">
        <v>0.06424000000000001</v>
      </c>
      <c r="H69" s="63">
        <f>MAX(G69,-0.12*F69)</f>
        <v>0.06424000000000001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0.0003960717200000001</v>
      </c>
      <c r="S69" s="60">
        <f>MIN($S$6/100*F69,150)</f>
        <v>0.5856</v>
      </c>
      <c r="T69" s="60">
        <f>MIN($T$6/100*F69,200)</f>
        <v>0.732</v>
      </c>
      <c r="U69" s="60">
        <f>MIN($U$6/100*F69,250)</f>
        <v>0.976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0.0003960717200000001</v>
      </c>
      <c r="AB69" s="139">
        <f>IF(AA69&gt;=0,AA69,"")</f>
        <v>0.0003960717200000001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308.28</v>
      </c>
      <c r="F70" s="61">
        <v>4.88</v>
      </c>
      <c r="G70" s="74">
        <v>0.13072</v>
      </c>
      <c r="H70" s="63">
        <f>MAX(G70,-0.12*F70)</f>
        <v>0.13072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0.00100745904</v>
      </c>
      <c r="S70" s="60">
        <f>MIN($S$6/100*F70,150)</f>
        <v>0.5856</v>
      </c>
      <c r="T70" s="60">
        <f>MIN($T$6/100*F70,200)</f>
        <v>0.732</v>
      </c>
      <c r="U70" s="60">
        <f>MIN($U$6/100*F70,250)</f>
        <v>0.976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0.00100745904</v>
      </c>
      <c r="AB70" s="139">
        <f>IF(AA70&gt;=0,AA70,"")</f>
        <v>0.00100745904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308.28</v>
      </c>
      <c r="F71" s="61">
        <v>4.88</v>
      </c>
      <c r="G71" s="74">
        <v>0.07746</v>
      </c>
      <c r="H71" s="63">
        <f>MAX(G71,-0.12*F71)</f>
        <v>0.07746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0.0005969842199999999</v>
      </c>
      <c r="S71" s="60">
        <f>MIN($S$6/100*F71,150)</f>
        <v>0.5856</v>
      </c>
      <c r="T71" s="60">
        <f>MIN($T$6/100*F71,200)</f>
        <v>0.732</v>
      </c>
      <c r="U71" s="60">
        <f>MIN($U$6/100*F71,250)</f>
        <v>0.976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0.0005969842199999999</v>
      </c>
      <c r="AB71" s="139">
        <f>IF(AA71&gt;=0,AA71,"")</f>
        <v>0.0005969842199999999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61.66</v>
      </c>
      <c r="F72" s="61">
        <v>5.03</v>
      </c>
      <c r="G72" s="74">
        <v>0.19221</v>
      </c>
      <c r="H72" s="63">
        <f>MAX(G72,-0.12*F72)</f>
        <v>0.19221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0.000296291715</v>
      </c>
      <c r="S72" s="60">
        <f>MIN($S$6/100*F72,150)</f>
        <v>0.6036</v>
      </c>
      <c r="T72" s="60">
        <f>MIN($T$6/100*F72,200)</f>
        <v>0.7545000000000001</v>
      </c>
      <c r="U72" s="60">
        <f>MIN($U$6/100*F72,250)</f>
        <v>1.006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0.000296291715</v>
      </c>
      <c r="AB72" s="139">
        <f>IF(AA72&gt;=0,AA72,"")</f>
        <v>0.000296291715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400.48</v>
      </c>
      <c r="F73" s="61">
        <v>5.03</v>
      </c>
      <c r="G73" s="74">
        <v>0.08387</v>
      </c>
      <c r="H73" s="63">
        <f>MAX(G73,-0.12*F73)</f>
        <v>0.08387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0.0008397064399999999</v>
      </c>
      <c r="S73" s="60">
        <f>MIN($S$6/100*F73,150)</f>
        <v>0.6036</v>
      </c>
      <c r="T73" s="60">
        <f>MIN($T$6/100*F73,200)</f>
        <v>0.7545000000000001</v>
      </c>
      <c r="U73" s="60">
        <f>MIN($U$6/100*F73,250)</f>
        <v>1.006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0.0008397064399999999</v>
      </c>
      <c r="AB73" s="139">
        <f>IF(AA73&gt;=0,AA73,"")</f>
        <v>0.0008397064399999999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431.21</v>
      </c>
      <c r="F74" s="61">
        <v>5.03</v>
      </c>
      <c r="G74" s="74">
        <v>0.36995</v>
      </c>
      <c r="H74" s="63">
        <f>MAX(G74,-0.12*F74)</f>
        <v>0.36995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0.0039881534875</v>
      </c>
      <c r="S74" s="60">
        <f>MIN($S$6/100*F74,150)</f>
        <v>0.6036</v>
      </c>
      <c r="T74" s="60">
        <f>MIN($T$6/100*F74,200)</f>
        <v>0.7545000000000001</v>
      </c>
      <c r="U74" s="60">
        <f>MIN($U$6/100*F74,250)</f>
        <v>1.006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0.0039881534875</v>
      </c>
      <c r="AB74" s="139">
        <f>IF(AA74&gt;=0,AA74,"")</f>
        <v>0.0039881534875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49.93</v>
      </c>
      <c r="D75" s="73">
        <f>ROUND(C75,2)</f>
        <v>49.93</v>
      </c>
      <c r="E75" s="60">
        <v>523.41</v>
      </c>
      <c r="F75" s="61">
        <v>5.03</v>
      </c>
      <c r="G75" s="74">
        <v>0.17348</v>
      </c>
      <c r="H75" s="63">
        <f>MAX(G75,-0.12*F75)</f>
        <v>0.17348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0.00227002917</v>
      </c>
      <c r="S75" s="60">
        <f>MIN($S$6/100*F75,150)</f>
        <v>0.6036</v>
      </c>
      <c r="T75" s="60">
        <f>MIN($T$6/100*F75,200)</f>
        <v>0.7545000000000001</v>
      </c>
      <c r="U75" s="60">
        <f>MIN($U$6/100*F75,250)</f>
        <v>1.006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0.00227002917</v>
      </c>
      <c r="AB75" s="139">
        <f>IF(AA75&gt;=0,AA75,"")</f>
        <v>0.00227002917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61.66</v>
      </c>
      <c r="F76" s="61">
        <v>5.03</v>
      </c>
      <c r="G76" s="74">
        <v>0.15952</v>
      </c>
      <c r="H76" s="63">
        <f>MAX(G76,-0.12*F76)</f>
        <v>0.15952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0.00024590008</v>
      </c>
      <c r="S76" s="60">
        <f>MIN($S$6/100*F76,150)</f>
        <v>0.6036</v>
      </c>
      <c r="T76" s="60">
        <f>MIN($T$6/100*F76,200)</f>
        <v>0.7545000000000001</v>
      </c>
      <c r="U76" s="60">
        <f>MIN($U$6/100*F76,250)</f>
        <v>1.006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0.00024590008</v>
      </c>
      <c r="AB76" s="139">
        <f>IF(AA76&gt;=0,AA76,"")</f>
        <v>0.00024590008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369.74</v>
      </c>
      <c r="F77" s="61">
        <v>5.03</v>
      </c>
      <c r="G77" s="74">
        <v>0.15033</v>
      </c>
      <c r="H77" s="63">
        <f>MAX(G77,-0.12*F77)</f>
        <v>0.15033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0.001389575355</v>
      </c>
      <c r="S77" s="60">
        <f>MIN($S$6/100*F77,150)</f>
        <v>0.6036</v>
      </c>
      <c r="T77" s="60">
        <f>MIN($T$6/100*F77,200)</f>
        <v>0.7545000000000001</v>
      </c>
      <c r="U77" s="60">
        <f>MIN($U$6/100*F77,250)</f>
        <v>1.006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0.001389575355</v>
      </c>
      <c r="AB77" s="139">
        <f>IF(AA77&gt;=0,AA77,"")</f>
        <v>0.001389575355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246.62</v>
      </c>
      <c r="F78" s="61">
        <v>5.03</v>
      </c>
      <c r="G78" s="74">
        <v>0.1441</v>
      </c>
      <c r="H78" s="63">
        <f>MAX(G78,-0.12*F78)</f>
        <v>0.1441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0.00088844855</v>
      </c>
      <c r="S78" s="60">
        <f>MIN($S$6/100*F78,150)</f>
        <v>0.6036</v>
      </c>
      <c r="T78" s="60">
        <f>MIN($T$6/100*F78,200)</f>
        <v>0.7545000000000001</v>
      </c>
      <c r="U78" s="60">
        <f>MIN($U$6/100*F78,250)</f>
        <v>1.006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0.00088844855</v>
      </c>
      <c r="AB78" s="139">
        <f>IF(AA78&gt;=0,AA78,"")</f>
        <v>0.00088844855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369.74</v>
      </c>
      <c r="F79" s="61">
        <v>5.03</v>
      </c>
      <c r="G79" s="74">
        <v>0.13712</v>
      </c>
      <c r="H79" s="63">
        <f>MAX(G79,-0.12*F79)</f>
        <v>0.13712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0.00126746872</v>
      </c>
      <c r="S79" s="60">
        <f>MIN($S$6/100*F79,150)</f>
        <v>0.6036</v>
      </c>
      <c r="T79" s="60">
        <f>MIN($T$6/100*F79,200)</f>
        <v>0.7545000000000001</v>
      </c>
      <c r="U79" s="60">
        <f>MIN($U$6/100*F79,250)</f>
        <v>1.006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0.00126746872</v>
      </c>
      <c r="AB79" s="139">
        <f>IF(AA79&gt;=0,AA79,"")</f>
        <v>0.00126746872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5.03</v>
      </c>
      <c r="G80" s="74">
        <v>0.15916</v>
      </c>
      <c r="H80" s="63">
        <f>MAX(G80,-0.12*F80)</f>
        <v>0.15916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0.6036</v>
      </c>
      <c r="T80" s="60">
        <f>MIN($T$6/100*F80,200)</f>
        <v>0.7545000000000001</v>
      </c>
      <c r="U80" s="60">
        <f>MIN($U$6/100*F80,250)</f>
        <v>1.006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461.94</v>
      </c>
      <c r="F81" s="61">
        <v>5.03</v>
      </c>
      <c r="G81" s="74">
        <v>0.14814</v>
      </c>
      <c r="H81" s="63">
        <f>MAX(G81,-0.12*F81)</f>
        <v>0.14814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0.00171079479</v>
      </c>
      <c r="S81" s="60">
        <f>MIN($S$6/100*F81,150)</f>
        <v>0.6036</v>
      </c>
      <c r="T81" s="60">
        <f>MIN($T$6/100*F81,200)</f>
        <v>0.7545000000000001</v>
      </c>
      <c r="U81" s="60">
        <f>MIN($U$6/100*F81,250)</f>
        <v>1.006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0.00171079479</v>
      </c>
      <c r="AB81" s="139">
        <f>IF(AA81&gt;=0,AA81,"")</f>
        <v>0.00171079479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49.96</v>
      </c>
      <c r="D82" s="73">
        <f>ROUND(C82,2)</f>
        <v>49.96</v>
      </c>
      <c r="E82" s="60">
        <v>431.21</v>
      </c>
      <c r="F82" s="61">
        <v>5.03</v>
      </c>
      <c r="G82" s="74">
        <v>0.14042</v>
      </c>
      <c r="H82" s="63">
        <f>MAX(G82,-0.12*F82)</f>
        <v>0.14042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0.001513762705</v>
      </c>
      <c r="S82" s="60">
        <f>MIN($S$6/100*F82,150)</f>
        <v>0.6036</v>
      </c>
      <c r="T82" s="60">
        <f>MIN($T$6/100*F82,200)</f>
        <v>0.7545000000000001</v>
      </c>
      <c r="U82" s="60">
        <f>MIN($U$6/100*F82,250)</f>
        <v>1.006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0.001513762705</v>
      </c>
      <c r="AB82" s="139">
        <f>IF(AA82&gt;=0,AA82,"")</f>
        <v>0.001513762705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339.01</v>
      </c>
      <c r="F83" s="61">
        <v>5.03</v>
      </c>
      <c r="G83" s="74">
        <v>0.14005</v>
      </c>
      <c r="H83" s="63">
        <f>MAX(G83,-0.12*F83)</f>
        <v>0.14005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0.0011869587625</v>
      </c>
      <c r="S83" s="60">
        <f>MIN($S$6/100*F83,150)</f>
        <v>0.6036</v>
      </c>
      <c r="T83" s="60">
        <f>MIN($T$6/100*F83,200)</f>
        <v>0.7545000000000001</v>
      </c>
      <c r="U83" s="60">
        <f>MIN($U$6/100*F83,250)</f>
        <v>1.006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0.0011869587625</v>
      </c>
      <c r="AB83" s="139">
        <f>IF(AA83&gt;=0,AA83,"")</f>
        <v>0.0011869587625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308.28</v>
      </c>
      <c r="F84" s="61">
        <v>5.03</v>
      </c>
      <c r="G84" s="74">
        <v>0.16981</v>
      </c>
      <c r="H84" s="63">
        <f>MAX(G84,-0.12*F84)</f>
        <v>0.16981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0.00130872567</v>
      </c>
      <c r="S84" s="60">
        <f>MIN($S$6/100*F84,150)</f>
        <v>0.6036</v>
      </c>
      <c r="T84" s="60">
        <f>MIN($T$6/100*F84,200)</f>
        <v>0.7545000000000001</v>
      </c>
      <c r="U84" s="60">
        <f>MIN($U$6/100*F84,250)</f>
        <v>1.006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0.00130872567</v>
      </c>
      <c r="AB84" s="139">
        <f>IF(AA84&gt;=0,AA84,"")</f>
        <v>0.00130872567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308.28</v>
      </c>
      <c r="F85" s="61">
        <v>5.03</v>
      </c>
      <c r="G85" s="74">
        <v>0.15659</v>
      </c>
      <c r="H85" s="63">
        <f>MAX(G85,-0.12*F85)</f>
        <v>0.15659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0.00120683913</v>
      </c>
      <c r="S85" s="60">
        <f>MIN($S$6/100*F85,150)</f>
        <v>0.6036</v>
      </c>
      <c r="T85" s="60">
        <f>MIN($T$6/100*F85,200)</f>
        <v>0.7545000000000001</v>
      </c>
      <c r="U85" s="60">
        <f>MIN($U$6/100*F85,250)</f>
        <v>1.006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0.00120683913</v>
      </c>
      <c r="AB85" s="139">
        <f>IF(AA85&gt;=0,AA85,"")</f>
        <v>0.00120683913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123.31</v>
      </c>
      <c r="F86" s="61">
        <v>5.03</v>
      </c>
      <c r="G86" s="74">
        <v>0.13749</v>
      </c>
      <c r="H86" s="63">
        <f>MAX(G86,-0.12*F86)</f>
        <v>0.13749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0.0004238472975</v>
      </c>
      <c r="S86" s="60">
        <f>MIN($S$6/100*F86,150)</f>
        <v>0.6036</v>
      </c>
      <c r="T86" s="60">
        <f>MIN($T$6/100*F86,200)</f>
        <v>0.7545000000000001</v>
      </c>
      <c r="U86" s="60">
        <f>MIN($U$6/100*F86,250)</f>
        <v>1.006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0.0004238472975</v>
      </c>
      <c r="AB86" s="139">
        <f>IF(AA86&gt;=0,AA86,"")</f>
        <v>0.0004238472975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308.28</v>
      </c>
      <c r="F87" s="61">
        <v>5.03</v>
      </c>
      <c r="G87" s="74">
        <v>0.15952</v>
      </c>
      <c r="H87" s="63">
        <f>MAX(G87,-0.12*F87)</f>
        <v>0.15952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0.00122942064</v>
      </c>
      <c r="S87" s="60">
        <f>MIN($S$6/100*F87,150)</f>
        <v>0.6036</v>
      </c>
      <c r="T87" s="60">
        <f>MIN($T$6/100*F87,200)</f>
        <v>0.7545000000000001</v>
      </c>
      <c r="U87" s="60">
        <f>MIN($U$6/100*F87,250)</f>
        <v>1.006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0.00122942064</v>
      </c>
      <c r="AB87" s="139">
        <f>IF(AA87&gt;=0,AA87,"")</f>
        <v>0.00122942064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184.97</v>
      </c>
      <c r="F88" s="61">
        <v>5.03</v>
      </c>
      <c r="G88" s="74">
        <v>0.15584</v>
      </c>
      <c r="H88" s="63">
        <f>MAX(G88,-0.12*F88)</f>
        <v>0.15584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0.00072064312</v>
      </c>
      <c r="S88" s="60">
        <f>MIN($S$6/100*F88,150)</f>
        <v>0.6036</v>
      </c>
      <c r="T88" s="60">
        <f>MIN($T$6/100*F88,200)</f>
        <v>0.7545000000000001</v>
      </c>
      <c r="U88" s="60">
        <f>MIN($U$6/100*F88,250)</f>
        <v>1.006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0.00072064312</v>
      </c>
      <c r="AB88" s="139">
        <f>IF(AA88&gt;=0,AA88,"")</f>
        <v>0.00072064312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49.93</v>
      </c>
      <c r="D89" s="73">
        <f>ROUND(C89,2)</f>
        <v>49.93</v>
      </c>
      <c r="E89" s="60">
        <v>523.41</v>
      </c>
      <c r="F89" s="61">
        <v>5.03</v>
      </c>
      <c r="G89" s="74">
        <v>0.18891</v>
      </c>
      <c r="H89" s="63">
        <f>MAX(G89,-0.12*F89)</f>
        <v>0.18891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0.0024719345775</v>
      </c>
      <c r="S89" s="60">
        <f>MIN($S$6/100*F89,150)</f>
        <v>0.6036</v>
      </c>
      <c r="T89" s="60">
        <f>MIN($T$6/100*F89,200)</f>
        <v>0.7545000000000001</v>
      </c>
      <c r="U89" s="60">
        <f>MIN($U$6/100*F89,250)</f>
        <v>1.006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0.0024719345775</v>
      </c>
      <c r="AB89" s="139">
        <f>IF(AA89&gt;=0,AA89,"")</f>
        <v>0.0024719345775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49.89</v>
      </c>
      <c r="D90" s="73">
        <f>ROUND(C90,2)</f>
        <v>49.89</v>
      </c>
      <c r="E90" s="60">
        <v>646.34</v>
      </c>
      <c r="F90" s="61">
        <v>5.03</v>
      </c>
      <c r="G90" s="74">
        <v>0.17312</v>
      </c>
      <c r="H90" s="63">
        <f>MAX(G90,-0.12*F90)</f>
        <v>0.17312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0.00279735952</v>
      </c>
      <c r="S90" s="60">
        <f>MIN($S$6/100*F90,150)</f>
        <v>0.6036</v>
      </c>
      <c r="T90" s="60">
        <f>MIN($T$6/100*F90,200)</f>
        <v>0.7545000000000001</v>
      </c>
      <c r="U90" s="60">
        <f>MIN($U$6/100*F90,250)</f>
        <v>1.006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0.00279735952</v>
      </c>
      <c r="AB90" s="139">
        <f>IF(AA90&gt;=0,AA90,"")</f>
        <v>0.00279735952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49.92</v>
      </c>
      <c r="D91" s="73">
        <f>ROUND(C91,2)</f>
        <v>49.92</v>
      </c>
      <c r="E91" s="60">
        <v>554.14</v>
      </c>
      <c r="F91" s="61">
        <v>5.03</v>
      </c>
      <c r="G91" s="74">
        <v>0.16026</v>
      </c>
      <c r="H91" s="63">
        <f>MAX(G91,-0.12*F91)</f>
        <v>0.16026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0.00222016191</v>
      </c>
      <c r="S91" s="60">
        <f>MIN($S$6/100*F91,150)</f>
        <v>0.6036</v>
      </c>
      <c r="T91" s="60">
        <f>MIN($T$6/100*F91,200)</f>
        <v>0.7545000000000001</v>
      </c>
      <c r="U91" s="60">
        <f>MIN($U$6/100*F91,250)</f>
        <v>1.006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0.00222016191</v>
      </c>
      <c r="AB91" s="139">
        <f>IF(AA91&gt;=0,AA91,"")</f>
        <v>0.00222016191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49.92</v>
      </c>
      <c r="D92" s="73">
        <f>ROUND(C92,2)</f>
        <v>49.92</v>
      </c>
      <c r="E92" s="60">
        <v>554.14</v>
      </c>
      <c r="F92" s="61">
        <v>5.01</v>
      </c>
      <c r="G92" s="74">
        <v>0.19057</v>
      </c>
      <c r="H92" s="63">
        <f>MAX(G92,-0.12*F92)</f>
        <v>0.19057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0.002640061495</v>
      </c>
      <c r="S92" s="60">
        <f>MIN($S$6/100*F92,150)</f>
        <v>0.6012</v>
      </c>
      <c r="T92" s="60">
        <f>MIN($T$6/100*F92,200)</f>
        <v>0.7514999999999999</v>
      </c>
      <c r="U92" s="60">
        <f>MIN($U$6/100*F92,250)</f>
        <v>1.002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0.002640061495</v>
      </c>
      <c r="AB92" s="139">
        <f>IF(AA92&gt;=0,AA92,"")</f>
        <v>0.002640061495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308.28</v>
      </c>
      <c r="F93" s="61">
        <v>5.01</v>
      </c>
      <c r="G93" s="74">
        <v>0.22876</v>
      </c>
      <c r="H93" s="63">
        <f>MAX(G93,-0.12*F93)</f>
        <v>0.22876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0.00176305332</v>
      </c>
      <c r="S93" s="60">
        <f>MIN($S$6/100*F93,150)</f>
        <v>0.6012</v>
      </c>
      <c r="T93" s="60">
        <f>MIN($T$6/100*F93,200)</f>
        <v>0.7514999999999999</v>
      </c>
      <c r="U93" s="60">
        <f>MIN($U$6/100*F93,250)</f>
        <v>1.002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0.00176305332</v>
      </c>
      <c r="AB93" s="139">
        <f>IF(AA93&gt;=0,AA93,"")</f>
        <v>0.00176305332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246.62</v>
      </c>
      <c r="F94" s="61">
        <v>5.01</v>
      </c>
      <c r="G94" s="74">
        <v>0.21775</v>
      </c>
      <c r="H94" s="63">
        <f>MAX(G94,-0.12*F94)</f>
        <v>0.21775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0.001342537625</v>
      </c>
      <c r="S94" s="60">
        <f>MIN($S$6/100*F94,150)</f>
        <v>0.6012</v>
      </c>
      <c r="T94" s="60">
        <f>MIN($T$6/100*F94,200)</f>
        <v>0.7514999999999999</v>
      </c>
      <c r="U94" s="60">
        <f>MIN($U$6/100*F94,250)</f>
        <v>1.002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0.001342537625</v>
      </c>
      <c r="AB94" s="139">
        <f>IF(AA94&gt;=0,AA94,"")</f>
        <v>0.001342537625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61.66</v>
      </c>
      <c r="F95" s="61">
        <v>5.01</v>
      </c>
      <c r="G95" s="74">
        <v>0.10022</v>
      </c>
      <c r="H95" s="63">
        <f>MAX(G95,-0.12*F95)</f>
        <v>0.10022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0.00015448913</v>
      </c>
      <c r="S95" s="60">
        <f>MIN($S$6/100*F95,150)</f>
        <v>0.6012</v>
      </c>
      <c r="T95" s="60">
        <f>MIN($T$6/100*F95,200)</f>
        <v>0.7514999999999999</v>
      </c>
      <c r="U95" s="60">
        <f>MIN($U$6/100*F95,250)</f>
        <v>1.002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0.00015448913</v>
      </c>
      <c r="AB95" s="139">
        <f>IF(AA95&gt;=0,AA95,"")</f>
        <v>0.00015448913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369.74</v>
      </c>
      <c r="F96" s="61">
        <v>5.01</v>
      </c>
      <c r="G96" s="74">
        <v>0.04183</v>
      </c>
      <c r="H96" s="63">
        <f>MAX(G96,-0.12*F96)</f>
        <v>0.04183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0.000386655605</v>
      </c>
      <c r="S96" s="60">
        <f>MIN($S$6/100*F96,150)</f>
        <v>0.6012</v>
      </c>
      <c r="T96" s="60">
        <f>MIN($T$6/100*F96,200)</f>
        <v>0.7514999999999999</v>
      </c>
      <c r="U96" s="60">
        <f>MIN($U$6/100*F96,250)</f>
        <v>1.002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0.000386655605</v>
      </c>
      <c r="AB96" s="139">
        <f>IF(AA96&gt;=0,AA96,"")</f>
        <v>0.000386655605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308.28</v>
      </c>
      <c r="F97" s="61">
        <v>5.01</v>
      </c>
      <c r="G97" s="74">
        <v>0.13731</v>
      </c>
      <c r="H97" s="63">
        <f>MAX(G97,-0.12*F97)</f>
        <v>0.13731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0.00105824817</v>
      </c>
      <c r="S97" s="60">
        <f>MIN($S$6/100*F97,150)</f>
        <v>0.6012</v>
      </c>
      <c r="T97" s="60">
        <f>MIN($T$6/100*F97,200)</f>
        <v>0.7514999999999999</v>
      </c>
      <c r="U97" s="60">
        <f>MIN($U$6/100*F97,250)</f>
        <v>1.002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0.00105824817</v>
      </c>
      <c r="AB97" s="139">
        <f>IF(AA97&gt;=0,AA97,"")</f>
        <v>0.00105824817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123.31</v>
      </c>
      <c r="F98" s="61">
        <v>5.01</v>
      </c>
      <c r="G98" s="74">
        <v>0.22949</v>
      </c>
      <c r="H98" s="63">
        <f>MAX(G98,-0.12*F98)</f>
        <v>0.22949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0.0007074602975</v>
      </c>
      <c r="S98" s="60">
        <f>MIN($S$6/100*F98,150)</f>
        <v>0.6012</v>
      </c>
      <c r="T98" s="60">
        <f>MIN($T$6/100*F98,200)</f>
        <v>0.7514999999999999</v>
      </c>
      <c r="U98" s="60">
        <f>MIN($U$6/100*F98,250)</f>
        <v>1.002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0.0007074602975</v>
      </c>
      <c r="AB98" s="139">
        <f>IF(AA98&gt;=0,AA98,"")</f>
        <v>0.0007074602975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5.01</v>
      </c>
      <c r="G99" s="74">
        <v>0.22142</v>
      </c>
      <c r="H99" s="63">
        <f>MAX(G99,-0.12*F99)</f>
        <v>0.22142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0.6012</v>
      </c>
      <c r="T99" s="60">
        <f>MIN($T$6/100*F99,200)</f>
        <v>0.7514999999999999</v>
      </c>
      <c r="U99" s="60">
        <f>MIN($U$6/100*F99,250)</f>
        <v>1.002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369.74</v>
      </c>
      <c r="F100" s="61">
        <v>5.01</v>
      </c>
      <c r="G100" s="74">
        <v>0.22031</v>
      </c>
      <c r="H100" s="63">
        <f>MAX(G100,-0.12*F100)</f>
        <v>0.22031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0.002036435485</v>
      </c>
      <c r="S100" s="60">
        <f>MIN($S$6/100*F100,150)</f>
        <v>0.6012</v>
      </c>
      <c r="T100" s="60">
        <f>MIN($T$6/100*F100,200)</f>
        <v>0.7514999999999999</v>
      </c>
      <c r="U100" s="60">
        <f>MIN($U$6/100*F100,250)</f>
        <v>1.002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0.002036435485</v>
      </c>
      <c r="AB100" s="139">
        <f>IF(AA100&gt;=0,AA100,"")</f>
        <v>0.002036435485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50.03</v>
      </c>
      <c r="D101" s="73">
        <f>ROUND(C101,2)</f>
        <v>50.03</v>
      </c>
      <c r="E101" s="60">
        <v>123.31</v>
      </c>
      <c r="F101" s="61">
        <v>5.01</v>
      </c>
      <c r="G101" s="74">
        <v>0.23171</v>
      </c>
      <c r="H101" s="63">
        <f>MAX(G101,-0.12*F101)</f>
        <v>0.23171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0.0007143040025</v>
      </c>
      <c r="S101" s="60">
        <f>MIN($S$6/100*F101,150)</f>
        <v>0.6012</v>
      </c>
      <c r="T101" s="60">
        <f>MIN($T$6/100*F101,200)</f>
        <v>0.7514999999999999</v>
      </c>
      <c r="U101" s="60">
        <f>MIN($U$6/100*F101,250)</f>
        <v>1.002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0.0007143040025</v>
      </c>
      <c r="AB101" s="139">
        <f>IF(AA101&gt;=0,AA101,"")</f>
        <v>0.0007143040025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184.97</v>
      </c>
      <c r="F102" s="61">
        <v>5.01</v>
      </c>
      <c r="G102" s="74">
        <v>0.22693</v>
      </c>
      <c r="H102" s="63">
        <f>MAX(G102,-0.12*F102)</f>
        <v>0.22693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0.0010493810525</v>
      </c>
      <c r="S102" s="60">
        <f>MIN($S$6/100*F102,150)</f>
        <v>0.6012</v>
      </c>
      <c r="T102" s="60">
        <f>MIN($T$6/100*F102,200)</f>
        <v>0.7514999999999999</v>
      </c>
      <c r="U102" s="60">
        <f>MIN($U$6/100*F102,250)</f>
        <v>1.002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0.0010493810525</v>
      </c>
      <c r="AB102" s="139">
        <f>IF(AA102&gt;=0,AA102,"")</f>
        <v>0.0010493810525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50.06</v>
      </c>
      <c r="D103" s="98">
        <f>ROUND(C103,2)</f>
        <v>50.06</v>
      </c>
      <c r="E103" s="99">
        <v>0</v>
      </c>
      <c r="F103" s="61">
        <v>5.01</v>
      </c>
      <c r="G103" s="100">
        <v>0.20195</v>
      </c>
      <c r="H103" s="101">
        <f>MAX(G103,-0.12*F103)</f>
        <v>0.20195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0.6012</v>
      </c>
      <c r="T103" s="105">
        <f>MIN($T$6/100*F103,200)</f>
        <v>0.7514999999999999</v>
      </c>
      <c r="U103" s="105">
        <f>MIN($U$6/100*F103,250)</f>
        <v>1.002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49.99020833333335</v>
      </c>
      <c r="D104" s="110">
        <f>ROUND(C104,2)</f>
        <v>49.99</v>
      </c>
      <c r="E104" s="111">
        <f>AVERAGE(E6:E103)</f>
        <v>304.545</v>
      </c>
      <c r="F104" s="111">
        <f>AVERAGE(F6:F103)</f>
        <v>4.958749999999991</v>
      </c>
      <c r="G104" s="112">
        <f>SUM(G8:G103)/4</f>
        <v>3.1456675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0.09439551003000002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0.09439551003000002</v>
      </c>
      <c r="AB104" s="116">
        <f>SUM(AB8:AB103)</f>
        <v>0.09460065655750002</v>
      </c>
      <c r="AC104" s="117">
        <f>SUM(AC8:AC103)</f>
        <v>-0.0002051465275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0.018879102006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0.09439551003000002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61.6554</v>
      </c>
      <c r="AH152" s="86">
        <f>MIN(AG152,$C$2)</f>
        <v>61.6554</v>
      </c>
    </row>
    <row r="153" spans="1:37" customHeight="1" ht="16">
      <c r="AE153" s="16"/>
      <c r="AF153" s="133">
        <f>ROUND((AF152-0.01),2)</f>
        <v>50.03</v>
      </c>
      <c r="AG153" s="134">
        <f>2*$A$2/5</f>
        <v>123.3108</v>
      </c>
      <c r="AH153" s="86">
        <f>MIN(AG153,$C$2)</f>
        <v>123.3108</v>
      </c>
    </row>
    <row r="154" spans="1:37" customHeight="1" ht="16">
      <c r="AE154" s="16"/>
      <c r="AF154" s="133">
        <f>ROUND((AF153-0.01),2)</f>
        <v>50.02</v>
      </c>
      <c r="AG154" s="134">
        <f>3*$A$2/5</f>
        <v>184.9662</v>
      </c>
      <c r="AH154" s="86">
        <f>MIN(AG154,$C$2)</f>
        <v>184.9662</v>
      </c>
    </row>
    <row r="155" spans="1:37" customHeight="1" ht="16">
      <c r="AE155" s="16"/>
      <c r="AF155" s="133">
        <f>ROUND((AF154-0.01),2)</f>
        <v>50.01</v>
      </c>
      <c r="AG155" s="134">
        <f>4*$A$2/5</f>
        <v>246.6216</v>
      </c>
      <c r="AH155" s="86">
        <f>MIN(AG155,$C$2)</f>
        <v>246.6216</v>
      </c>
    </row>
    <row r="156" spans="1:37" customHeight="1" ht="16">
      <c r="AE156" s="16"/>
      <c r="AF156" s="133">
        <f>ROUND((AF155-0.01),2)</f>
        <v>50</v>
      </c>
      <c r="AG156" s="134">
        <f>5*$A$2/5</f>
        <v>308.277</v>
      </c>
      <c r="AH156" s="86">
        <f>MIN(AG156,$C$2)</f>
        <v>308.277</v>
      </c>
    </row>
    <row r="157" spans="1:37" customHeight="1" ht="16">
      <c r="AE157" s="16"/>
      <c r="AF157" s="133">
        <f>ROUND((AF156-0.01),2)</f>
        <v>49.99</v>
      </c>
      <c r="AG157" s="134">
        <f>50+15*$A$2/16</f>
        <v>339.0096875</v>
      </c>
      <c r="AH157" s="86">
        <f>MIN(AG157,$C$2)</f>
        <v>339.0096875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369.742375</v>
      </c>
      <c r="AH158" s="86">
        <f>MIN(AG158,$C$2)</f>
        <v>369.742375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400.4750625</v>
      </c>
      <c r="AH159" s="86">
        <f>MIN(AG159,$C$2)</f>
        <v>400.4750625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431.20775</v>
      </c>
      <c r="AH160" s="86">
        <f>MIN(AG160,$C$2)</f>
        <v>431.20775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461.9404375</v>
      </c>
      <c r="AH161" s="86">
        <f>MIN(AG161,$C$2)</f>
        <v>461.9404375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492.673125</v>
      </c>
      <c r="AH162" s="86">
        <f>MIN(AG162,$C$2)</f>
        <v>492.673125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523.4058125</v>
      </c>
      <c r="AH163" s="86">
        <f>MIN(AG163,$C$2)</f>
        <v>523.4058125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554.1385</v>
      </c>
      <c r="AH164" s="135">
        <f>MIN(AG164,$C$2)</f>
        <v>554.1385</v>
      </c>
    </row>
    <row r="165" spans="1:37" customHeight="1" ht="15">
      <c r="AE165" s="16"/>
      <c r="AF165" s="133">
        <f>ROUND((AF164-0.01),2)</f>
        <v>49.91</v>
      </c>
      <c r="AG165" s="134">
        <f>450+7*$A$2/16</f>
        <v>584.8711875</v>
      </c>
      <c r="AH165" s="135">
        <f>MIN(AG165,$C$2)</f>
        <v>584.8711875</v>
      </c>
    </row>
    <row r="166" spans="1:37" customHeight="1" ht="15">
      <c r="AE166" s="16"/>
      <c r="AF166" s="133">
        <f>ROUND((AF165-0.01),2)</f>
        <v>49.9</v>
      </c>
      <c r="AG166" s="134">
        <f>500+6*$A$2/16</f>
        <v>615.603875</v>
      </c>
      <c r="AH166" s="135">
        <f>MIN(AG166,$C$2)</f>
        <v>615.603875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646.3365625</v>
      </c>
      <c r="AH167" s="135">
        <f>MIN(AG167,$C$2)</f>
        <v>646.3365625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677.06925</v>
      </c>
      <c r="AH168" s="135">
        <f>MIN(AG168,$C$2)</f>
        <v>677.06925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707.8019375</v>
      </c>
      <c r="AH169" s="135">
        <f>MIN(AG169,$C$2)</f>
        <v>707.8019375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738.534625</v>
      </c>
      <c r="AH170" s="135">
        <f>MIN(AG170,$C$2)</f>
        <v>738.534625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769.2673125</v>
      </c>
      <c r="AH171" s="135">
        <f>MIN(AG171,$C$2)</f>
        <v>769.2673125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0.1577204515994999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287.647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0.5649999999999999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172.59</v>
      </c>
      <c r="F8" s="61">
        <v>5.029999999999999</v>
      </c>
      <c r="G8" s="62">
        <v>0.23702</v>
      </c>
      <c r="H8" s="63">
        <f>MAX(G8,-0.12*F8)</f>
        <v>0.23702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0.001022682045</v>
      </c>
      <c r="S8" s="60">
        <f>MIN($S$6/100*F8,150)</f>
        <v>0.6035999999999999</v>
      </c>
      <c r="T8" s="60">
        <f>MIN($T$6/100*F8,200)</f>
        <v>0.7544999999999998</v>
      </c>
      <c r="U8" s="60">
        <f>MIN($U$6/100*F8,250)</f>
        <v>1.006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0.001022682045</v>
      </c>
      <c r="AB8" s="64">
        <f>IF(AA8&gt;=0,AA8,"")</f>
        <v>0.001022682045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287.65</v>
      </c>
      <c r="F9" s="61">
        <v>5.029999999999999</v>
      </c>
      <c r="G9" s="74">
        <v>0.24362</v>
      </c>
      <c r="H9" s="63">
        <f>MAX(G9,-0.12*F9)</f>
        <v>0.24362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0.001751932325</v>
      </c>
      <c r="S9" s="60">
        <f>MIN($S$6/100*F9,150)</f>
        <v>0.6035999999999999</v>
      </c>
      <c r="T9" s="60">
        <f>MIN($T$6/100*F9,200)</f>
        <v>0.7544999999999998</v>
      </c>
      <c r="U9" s="60">
        <f>MIN($U$6/100*F9,250)</f>
        <v>1.006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0.001751932325</v>
      </c>
      <c r="AB9" s="139">
        <f>IF(AA9&gt;=0,AA9,"")</f>
        <v>0.001751932325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50.03</v>
      </c>
      <c r="D10" s="73">
        <f>ROUND(C10,2)</f>
        <v>50.03</v>
      </c>
      <c r="E10" s="60">
        <v>115.06</v>
      </c>
      <c r="F10" s="61">
        <v>5.029999999999999</v>
      </c>
      <c r="G10" s="74">
        <v>0.24582</v>
      </c>
      <c r="H10" s="63">
        <f>MAX(G10,-0.12*F10)</f>
        <v>0.24582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0.0007071012300000001</v>
      </c>
      <c r="S10" s="60">
        <f>MIN($S$6/100*F10,150)</f>
        <v>0.6035999999999999</v>
      </c>
      <c r="T10" s="60">
        <f>MIN($T$6/100*F10,200)</f>
        <v>0.7544999999999998</v>
      </c>
      <c r="U10" s="60">
        <f>MIN($U$6/100*F10,250)</f>
        <v>1.006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0.0007071012300000001</v>
      </c>
      <c r="AB10" s="139">
        <f>IF(AA10&gt;=0,AA10,"")</f>
        <v>0.0007071012300000001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115.06</v>
      </c>
      <c r="F11" s="61">
        <v>5.029999999999999</v>
      </c>
      <c r="G11" s="74">
        <v>0.23335</v>
      </c>
      <c r="H11" s="63">
        <f>MAX(G11,-0.12*F11)</f>
        <v>0.23335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0.0006712312750000001</v>
      </c>
      <c r="S11" s="60">
        <f>MIN($S$6/100*F11,150)</f>
        <v>0.6035999999999999</v>
      </c>
      <c r="T11" s="60">
        <f>MIN($T$6/100*F11,200)</f>
        <v>0.7544999999999998</v>
      </c>
      <c r="U11" s="60">
        <f>MIN($U$6/100*F11,250)</f>
        <v>1.006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0.0006712312750000001</v>
      </c>
      <c r="AB11" s="139">
        <f>IF(AA11&gt;=0,AA11,"")</f>
        <v>0.0006712312750000001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172.59</v>
      </c>
      <c r="F12" s="61">
        <v>5.029999999999999</v>
      </c>
      <c r="G12" s="74">
        <v>0.23335</v>
      </c>
      <c r="H12" s="63">
        <f>MAX(G12,-0.12*F12)</f>
        <v>0.23335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0.0010068469125</v>
      </c>
      <c r="S12" s="60">
        <f>MIN($S$6/100*F12,150)</f>
        <v>0.6035999999999999</v>
      </c>
      <c r="T12" s="60">
        <f>MIN($T$6/100*F12,200)</f>
        <v>0.7544999999999998</v>
      </c>
      <c r="U12" s="60">
        <f>MIN($U$6/100*F12,250)</f>
        <v>1.006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0.0010068469125</v>
      </c>
      <c r="AB12" s="139">
        <f>IF(AA12&gt;=0,AA12,"")</f>
        <v>0.0010068469125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230.12</v>
      </c>
      <c r="F13" s="61">
        <v>5.029999999999999</v>
      </c>
      <c r="G13" s="74">
        <v>0.2451</v>
      </c>
      <c r="H13" s="63">
        <f>MAX(G13,-0.12*F13)</f>
        <v>0.2451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0.0014100603</v>
      </c>
      <c r="S13" s="60">
        <f>MIN($S$6/100*F13,150)</f>
        <v>0.6035999999999999</v>
      </c>
      <c r="T13" s="60">
        <f>MIN($T$6/100*F13,200)</f>
        <v>0.7544999999999998</v>
      </c>
      <c r="U13" s="60">
        <f>MIN($U$6/100*F13,250)</f>
        <v>1.006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0.0014100603</v>
      </c>
      <c r="AB13" s="139">
        <f>IF(AA13&gt;=0,AA13,"")</f>
        <v>0.0014100603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172.59</v>
      </c>
      <c r="F14" s="61">
        <v>5.029999999999999</v>
      </c>
      <c r="G14" s="74">
        <v>0.2462</v>
      </c>
      <c r="H14" s="63">
        <f>MAX(G14,-0.12*F14)</f>
        <v>0.2462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0.00106229145</v>
      </c>
      <c r="S14" s="60">
        <f>MIN($S$6/100*F14,150)</f>
        <v>0.6035999999999999</v>
      </c>
      <c r="T14" s="60">
        <f>MIN($T$6/100*F14,200)</f>
        <v>0.7544999999999998</v>
      </c>
      <c r="U14" s="60">
        <f>MIN($U$6/100*F14,250)</f>
        <v>1.006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0.00106229145</v>
      </c>
      <c r="AB14" s="139">
        <f>IF(AA14&gt;=0,AA14,"")</f>
        <v>0.00106229145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57.53</v>
      </c>
      <c r="F15" s="61">
        <v>5.029999999999999</v>
      </c>
      <c r="G15" s="74">
        <v>0.24252</v>
      </c>
      <c r="H15" s="63">
        <f>MAX(G15,-0.12*F15)</f>
        <v>0.24252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0.00034880439</v>
      </c>
      <c r="S15" s="60">
        <f>MIN($S$6/100*F15,150)</f>
        <v>0.6035999999999999</v>
      </c>
      <c r="T15" s="60">
        <f>MIN($T$6/100*F15,200)</f>
        <v>0.7544999999999998</v>
      </c>
      <c r="U15" s="60">
        <f>MIN($U$6/100*F15,250)</f>
        <v>1.006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0.00034880439</v>
      </c>
      <c r="AB15" s="139">
        <f>IF(AA15&gt;=0,AA15,"")</f>
        <v>0.00034880439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50.02</v>
      </c>
      <c r="D16" s="73">
        <f>ROUND(C16,2)</f>
        <v>50.02</v>
      </c>
      <c r="E16" s="60">
        <v>172.59</v>
      </c>
      <c r="F16" s="61">
        <v>5.029999999999999</v>
      </c>
      <c r="G16" s="74">
        <v>0.23886</v>
      </c>
      <c r="H16" s="63">
        <f>MAX(G16,-0.12*F16)</f>
        <v>0.23886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0.001030621185</v>
      </c>
      <c r="S16" s="60">
        <f>MIN($S$6/100*F16,150)</f>
        <v>0.6035999999999999</v>
      </c>
      <c r="T16" s="60">
        <f>MIN($T$6/100*F16,200)</f>
        <v>0.7544999999999998</v>
      </c>
      <c r="U16" s="60">
        <f>MIN($U$6/100*F16,250)</f>
        <v>1.006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0.001030621185</v>
      </c>
      <c r="AB16" s="139">
        <f>IF(AA16&gt;=0,AA16,"")</f>
        <v>0.001030621185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50.02</v>
      </c>
      <c r="D17" s="73">
        <f>ROUND(C17,2)</f>
        <v>50.02</v>
      </c>
      <c r="E17" s="60">
        <v>172.59</v>
      </c>
      <c r="F17" s="61">
        <v>5.029999999999999</v>
      </c>
      <c r="G17" s="74">
        <v>0.23407</v>
      </c>
      <c r="H17" s="63">
        <f>MAX(G17,-0.12*F17)</f>
        <v>0.23407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0.0010099535325</v>
      </c>
      <c r="S17" s="60">
        <f>MIN($S$6/100*F17,150)</f>
        <v>0.6035999999999999</v>
      </c>
      <c r="T17" s="60">
        <f>MIN($T$6/100*F17,200)</f>
        <v>0.7544999999999998</v>
      </c>
      <c r="U17" s="60">
        <f>MIN($U$6/100*F17,250)</f>
        <v>1.006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0.0010099535325</v>
      </c>
      <c r="AB17" s="139">
        <f>IF(AA17&gt;=0,AA17,"")</f>
        <v>0.0010099535325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230.12</v>
      </c>
      <c r="F18" s="61">
        <v>5.029999999999999</v>
      </c>
      <c r="G18" s="74">
        <v>0.24362</v>
      </c>
      <c r="H18" s="63">
        <f>MAX(G18,-0.12*F18)</f>
        <v>0.24362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0.00140154586</v>
      </c>
      <c r="S18" s="60">
        <f>MIN($S$6/100*F18,150)</f>
        <v>0.6035999999999999</v>
      </c>
      <c r="T18" s="60">
        <f>MIN($T$6/100*F18,200)</f>
        <v>0.7544999999999998</v>
      </c>
      <c r="U18" s="60">
        <f>MIN($U$6/100*F18,250)</f>
        <v>1.006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0.00140154586</v>
      </c>
      <c r="AB18" s="139">
        <f>IF(AA18&gt;=0,AA18,"")</f>
        <v>0.00140154586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49.99</v>
      </c>
      <c r="D19" s="73">
        <f>ROUND(C19,2)</f>
        <v>49.99</v>
      </c>
      <c r="E19" s="60">
        <v>319.67</v>
      </c>
      <c r="F19" s="61">
        <v>5.029999999999999</v>
      </c>
      <c r="G19" s="74">
        <v>0.24693</v>
      </c>
      <c r="H19" s="63">
        <f>MAX(G19,-0.12*F19)</f>
        <v>0.24693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0.0019734028275</v>
      </c>
      <c r="S19" s="60">
        <f>MIN($S$6/100*F19,150)</f>
        <v>0.6035999999999999</v>
      </c>
      <c r="T19" s="60">
        <f>MIN($T$6/100*F19,200)</f>
        <v>0.7544999999999998</v>
      </c>
      <c r="U19" s="60">
        <f>MIN($U$6/100*F19,250)</f>
        <v>1.006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0.0019734028275</v>
      </c>
      <c r="AB19" s="139">
        <f>IF(AA19&gt;=0,AA19,"")</f>
        <v>0.0019734028275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383.71</v>
      </c>
      <c r="F20" s="61">
        <v>5.029999999999999</v>
      </c>
      <c r="G20" s="74">
        <v>0.24178</v>
      </c>
      <c r="H20" s="63">
        <f>MAX(G20,-0.12*F20)</f>
        <v>0.24178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0.002319335095</v>
      </c>
      <c r="S20" s="60">
        <f>MIN($S$6/100*F20,150)</f>
        <v>0.6035999999999999</v>
      </c>
      <c r="T20" s="60">
        <f>MIN($T$6/100*F20,200)</f>
        <v>0.7544999999999998</v>
      </c>
      <c r="U20" s="60">
        <f>MIN($U$6/100*F20,250)</f>
        <v>1.006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0.002319335095</v>
      </c>
      <c r="AB20" s="139">
        <f>IF(AA20&gt;=0,AA20,"")</f>
        <v>0.002319335095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383.71</v>
      </c>
      <c r="F21" s="61">
        <v>5.029999999999999</v>
      </c>
      <c r="G21" s="74">
        <v>0.2337</v>
      </c>
      <c r="H21" s="63">
        <f>MAX(G21,-0.12*F21)</f>
        <v>0.2337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0.002241825675</v>
      </c>
      <c r="S21" s="60">
        <f>MIN($S$6/100*F21,150)</f>
        <v>0.6035999999999999</v>
      </c>
      <c r="T21" s="60">
        <f>MIN($T$6/100*F21,200)</f>
        <v>0.7544999999999998</v>
      </c>
      <c r="U21" s="60">
        <f>MIN($U$6/100*F21,250)</f>
        <v>1.006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0.002241825675</v>
      </c>
      <c r="AB21" s="139">
        <f>IF(AA21&gt;=0,AA21,"")</f>
        <v>0.002241825675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50.02</v>
      </c>
      <c r="D22" s="73">
        <f>ROUND(C22,2)</f>
        <v>50.02</v>
      </c>
      <c r="E22" s="60">
        <v>172.59</v>
      </c>
      <c r="F22" s="61">
        <v>5.029999999999999</v>
      </c>
      <c r="G22" s="74">
        <v>0.24547</v>
      </c>
      <c r="H22" s="63">
        <f>MAX(G22,-0.12*F22)</f>
        <v>0.24547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0.0010591416825</v>
      </c>
      <c r="S22" s="60">
        <f>MIN($S$6/100*F22,150)</f>
        <v>0.6035999999999999</v>
      </c>
      <c r="T22" s="60">
        <f>MIN($T$6/100*F22,200)</f>
        <v>0.7544999999999998</v>
      </c>
      <c r="U22" s="60">
        <f>MIN($U$6/100*F22,250)</f>
        <v>1.006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0.0010591416825</v>
      </c>
      <c r="AB22" s="139">
        <f>IF(AA22&gt;=0,AA22,"")</f>
        <v>0.0010591416825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383.71</v>
      </c>
      <c r="F23" s="61">
        <v>5.029999999999999</v>
      </c>
      <c r="G23" s="74">
        <v>0.24804</v>
      </c>
      <c r="H23" s="63">
        <f>MAX(G23,-0.12*F23)</f>
        <v>0.24804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0.00237938571</v>
      </c>
      <c r="S23" s="60">
        <f>MIN($S$6/100*F23,150)</f>
        <v>0.6035999999999999</v>
      </c>
      <c r="T23" s="60">
        <f>MIN($T$6/100*F23,200)</f>
        <v>0.7544999999999998</v>
      </c>
      <c r="U23" s="60">
        <f>MIN($U$6/100*F23,250)</f>
        <v>1.006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0.00237938571</v>
      </c>
      <c r="AB23" s="139">
        <f>IF(AA23&gt;=0,AA23,"")</f>
        <v>0.00237938571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49.97</v>
      </c>
      <c r="D24" s="73">
        <f>ROUND(C24,2)</f>
        <v>49.97</v>
      </c>
      <c r="E24" s="60">
        <v>383.71</v>
      </c>
      <c r="F24" s="61">
        <v>5.029999999999999</v>
      </c>
      <c r="G24" s="74">
        <v>0.2686</v>
      </c>
      <c r="H24" s="63">
        <f>MAX(G24,-0.12*F24)</f>
        <v>0.2686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0.00257661265</v>
      </c>
      <c r="S24" s="60">
        <f>MIN($S$6/100*F24,150)</f>
        <v>0.6035999999999999</v>
      </c>
      <c r="T24" s="60">
        <f>MIN($T$6/100*F24,200)</f>
        <v>0.7544999999999998</v>
      </c>
      <c r="U24" s="60">
        <f>MIN($U$6/100*F24,250)</f>
        <v>1.006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0.00257661265</v>
      </c>
      <c r="AB24" s="139">
        <f>IF(AA24&gt;=0,AA24,"")</f>
        <v>0.00257661265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57.53</v>
      </c>
      <c r="F25" s="61">
        <v>5.029999999999999</v>
      </c>
      <c r="G25" s="74">
        <v>0.28696</v>
      </c>
      <c r="H25" s="63">
        <f>MAX(G25,-0.12*F25)</f>
        <v>0.28696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0.00041272022</v>
      </c>
      <c r="S25" s="60">
        <f>MIN($S$6/100*F25,150)</f>
        <v>0.6035999999999999</v>
      </c>
      <c r="T25" s="60">
        <f>MIN($T$6/100*F25,200)</f>
        <v>0.7544999999999998</v>
      </c>
      <c r="U25" s="60">
        <f>MIN($U$6/100*F25,250)</f>
        <v>1.006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0.00041272022</v>
      </c>
      <c r="AB25" s="139">
        <f>IF(AA25&gt;=0,AA25,"")</f>
        <v>0.00041272022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172.59</v>
      </c>
      <c r="F26" s="61">
        <v>5.029999999999999</v>
      </c>
      <c r="G26" s="74">
        <v>0.28438</v>
      </c>
      <c r="H26" s="63">
        <f>MAX(G26,-0.12*F26)</f>
        <v>0.28438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0.001227028605</v>
      </c>
      <c r="S26" s="60">
        <f>MIN($S$6/100*F26,150)</f>
        <v>0.6035999999999999</v>
      </c>
      <c r="T26" s="60">
        <f>MIN($T$6/100*F26,200)</f>
        <v>0.7544999999999998</v>
      </c>
      <c r="U26" s="60">
        <f>MIN($U$6/100*F26,250)</f>
        <v>1.006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0.001227028605</v>
      </c>
      <c r="AB26" s="139">
        <f>IF(AA26&gt;=0,AA26,"")</f>
        <v>0.001227028605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230.12</v>
      </c>
      <c r="F27" s="61">
        <v>5.029999999999999</v>
      </c>
      <c r="G27" s="74">
        <v>0.28475</v>
      </c>
      <c r="H27" s="63">
        <f>MAX(G27,-0.12*F27)</f>
        <v>0.28475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0.00163816675</v>
      </c>
      <c r="S27" s="60">
        <f>MIN($S$6/100*F27,150)</f>
        <v>0.6035999999999999</v>
      </c>
      <c r="T27" s="60">
        <f>MIN($T$6/100*F27,200)</f>
        <v>0.7544999999999998</v>
      </c>
      <c r="U27" s="60">
        <f>MIN($U$6/100*F27,250)</f>
        <v>1.006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0.00163816675</v>
      </c>
      <c r="AB27" s="139">
        <f>IF(AA27&gt;=0,AA27,"")</f>
        <v>0.00163816675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319.67</v>
      </c>
      <c r="F28" s="61">
        <v>4.88</v>
      </c>
      <c r="G28" s="74">
        <v>0.14467</v>
      </c>
      <c r="H28" s="63">
        <f>MAX(G28,-0.12*F28)</f>
        <v>0.14467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0.0011561664725</v>
      </c>
      <c r="S28" s="60">
        <f>MIN($S$6/100*F28,150)</f>
        <v>0.5856</v>
      </c>
      <c r="T28" s="60">
        <f>MIN($T$6/100*F28,200)</f>
        <v>0.732</v>
      </c>
      <c r="U28" s="60">
        <f>MIN($U$6/100*F28,250)</f>
        <v>0.976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0.0011561664725</v>
      </c>
      <c r="AB28" s="139">
        <f>IF(AA28&gt;=0,AA28,"")</f>
        <v>0.0011561664725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383.71</v>
      </c>
      <c r="F29" s="61">
        <v>4.88</v>
      </c>
      <c r="G29" s="74">
        <v>0.15532</v>
      </c>
      <c r="H29" s="63">
        <f>MAX(G29,-0.12*F29)</f>
        <v>0.15532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0.00148994593</v>
      </c>
      <c r="S29" s="60">
        <f>MIN($S$6/100*F29,150)</f>
        <v>0.5856</v>
      </c>
      <c r="T29" s="60">
        <f>MIN($T$6/100*F29,200)</f>
        <v>0.732</v>
      </c>
      <c r="U29" s="60">
        <f>MIN($U$6/100*F29,250)</f>
        <v>0.976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0.00148994593</v>
      </c>
      <c r="AB29" s="139">
        <f>IF(AA29&gt;=0,AA29,"")</f>
        <v>0.00148994593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351.69</v>
      </c>
      <c r="F30" s="61">
        <v>4.88</v>
      </c>
      <c r="G30" s="74">
        <v>0.12704</v>
      </c>
      <c r="H30" s="63">
        <f>MAX(G30,-0.12*F30)</f>
        <v>0.12704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0.00111696744</v>
      </c>
      <c r="S30" s="60">
        <f>MIN($S$6/100*F30,150)</f>
        <v>0.5856</v>
      </c>
      <c r="T30" s="60">
        <f>MIN($T$6/100*F30,200)</f>
        <v>0.732</v>
      </c>
      <c r="U30" s="60">
        <f>MIN($U$6/100*F30,250)</f>
        <v>0.976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0.00111696744</v>
      </c>
      <c r="AB30" s="139">
        <f>IF(AA30&gt;=0,AA30,"")</f>
        <v>0.00111696744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50.04</v>
      </c>
      <c r="D31" s="73">
        <f>ROUND(C31,2)</f>
        <v>50.04</v>
      </c>
      <c r="E31" s="60">
        <v>57.53</v>
      </c>
      <c r="F31" s="61">
        <v>4.88</v>
      </c>
      <c r="G31" s="74">
        <v>0.13291</v>
      </c>
      <c r="H31" s="63">
        <f>MAX(G31,-0.12*F31)</f>
        <v>0.13291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0.0001911578075</v>
      </c>
      <c r="S31" s="60">
        <f>MIN($S$6/100*F31,150)</f>
        <v>0.5856</v>
      </c>
      <c r="T31" s="60">
        <f>MIN($T$6/100*F31,200)</f>
        <v>0.732</v>
      </c>
      <c r="U31" s="60">
        <f>MIN($U$6/100*F31,250)</f>
        <v>0.976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0.0001911578075</v>
      </c>
      <c r="AB31" s="139">
        <f>IF(AA31&gt;=0,AA31,"")</f>
        <v>0.0001911578075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57.53</v>
      </c>
      <c r="F32" s="61">
        <v>4.88</v>
      </c>
      <c r="G32" s="74">
        <v>0.14614</v>
      </c>
      <c r="H32" s="63">
        <f>MAX(G32,-0.12*F32)</f>
        <v>0.14614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0.000210185855</v>
      </c>
      <c r="S32" s="60">
        <f>MIN($S$6/100*F32,150)</f>
        <v>0.5856</v>
      </c>
      <c r="T32" s="60">
        <f>MIN($T$6/100*F32,200)</f>
        <v>0.732</v>
      </c>
      <c r="U32" s="60">
        <f>MIN($U$6/100*F32,250)</f>
        <v>0.976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0.000210185855</v>
      </c>
      <c r="AB32" s="139">
        <f>IF(AA32&gt;=0,AA32,"")</f>
        <v>0.000210185855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50.05</v>
      </c>
      <c r="D33" s="73">
        <f>ROUND(C33,2)</f>
        <v>50.05</v>
      </c>
      <c r="E33" s="60">
        <v>0</v>
      </c>
      <c r="F33" s="61">
        <v>4.88</v>
      </c>
      <c r="G33" s="74">
        <v>0.13072</v>
      </c>
      <c r="H33" s="63">
        <f>MAX(G33,-0.12*F33)</f>
        <v>0.13072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0.5856</v>
      </c>
      <c r="T33" s="60">
        <f>MIN($T$6/100*F33,200)</f>
        <v>0.732</v>
      </c>
      <c r="U33" s="60">
        <f>MIN($U$6/100*F33,250)</f>
        <v>0.976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50.04</v>
      </c>
      <c r="D34" s="73">
        <f>ROUND(C34,2)</f>
        <v>50.04</v>
      </c>
      <c r="E34" s="60">
        <v>57.53</v>
      </c>
      <c r="F34" s="61">
        <v>4.88</v>
      </c>
      <c r="G34" s="74">
        <v>0.13475</v>
      </c>
      <c r="H34" s="63">
        <f>MAX(G34,-0.12*F34)</f>
        <v>0.13475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0.0001938041875</v>
      </c>
      <c r="S34" s="60">
        <f>MIN($S$6/100*F34,150)</f>
        <v>0.5856</v>
      </c>
      <c r="T34" s="60">
        <f>MIN($T$6/100*F34,200)</f>
        <v>0.732</v>
      </c>
      <c r="U34" s="60">
        <f>MIN($U$6/100*F34,250)</f>
        <v>0.976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0.0001938041875</v>
      </c>
      <c r="AB34" s="139">
        <f>IF(AA34&gt;=0,AA34,"")</f>
        <v>0.0001938041875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115.06</v>
      </c>
      <c r="F35" s="61">
        <v>4.88</v>
      </c>
      <c r="G35" s="74">
        <v>0.13548</v>
      </c>
      <c r="H35" s="63">
        <f>MAX(G35,-0.12*F35)</f>
        <v>0.13548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0.00038970822</v>
      </c>
      <c r="S35" s="60">
        <f>MIN($S$6/100*F35,150)</f>
        <v>0.5856</v>
      </c>
      <c r="T35" s="60">
        <f>MIN($T$6/100*F35,200)</f>
        <v>0.732</v>
      </c>
      <c r="U35" s="60">
        <f>MIN($U$6/100*F35,250)</f>
        <v>0.976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0.00038970822</v>
      </c>
      <c r="AB35" s="139">
        <f>IF(AA35&gt;=0,AA35,"")</f>
        <v>0.00038970822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230.12</v>
      </c>
      <c r="F36" s="61">
        <v>4.88</v>
      </c>
      <c r="G36" s="74">
        <v>0.15752</v>
      </c>
      <c r="H36" s="63">
        <f>MAX(G36,-0.12*F36)</f>
        <v>0.15752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0.00090621256</v>
      </c>
      <c r="S36" s="60">
        <f>MIN($S$6/100*F36,150)</f>
        <v>0.5856</v>
      </c>
      <c r="T36" s="60">
        <f>MIN($T$6/100*F36,200)</f>
        <v>0.732</v>
      </c>
      <c r="U36" s="60">
        <f>MIN($U$6/100*F36,250)</f>
        <v>0.976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0.00090621256</v>
      </c>
      <c r="AB36" s="139">
        <f>IF(AA36&gt;=0,AA36,"")</f>
        <v>0.00090621256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49.96</v>
      </c>
      <c r="D37" s="73">
        <f>ROUND(C37,2)</f>
        <v>49.96</v>
      </c>
      <c r="E37" s="60">
        <v>415.74</v>
      </c>
      <c r="F37" s="61">
        <v>4.88</v>
      </c>
      <c r="G37" s="74">
        <v>0.14798</v>
      </c>
      <c r="H37" s="63">
        <f>MAX(G37,-0.12*F37)</f>
        <v>0.14798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0.00153803013</v>
      </c>
      <c r="S37" s="60">
        <f>MIN($S$6/100*F37,150)</f>
        <v>0.5856</v>
      </c>
      <c r="T37" s="60">
        <f>MIN($T$6/100*F37,200)</f>
        <v>0.732</v>
      </c>
      <c r="U37" s="60">
        <f>MIN($U$6/100*F37,250)</f>
        <v>0.976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0.00153803013</v>
      </c>
      <c r="AB37" s="139">
        <f>IF(AA37&gt;=0,AA37,"")</f>
        <v>0.00153803013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447.76</v>
      </c>
      <c r="F38" s="61">
        <v>4.88</v>
      </c>
      <c r="G38" s="74">
        <v>0.15054</v>
      </c>
      <c r="H38" s="63">
        <f>MAX(G38,-0.12*F38)</f>
        <v>0.15054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0.00168514476</v>
      </c>
      <c r="S38" s="60">
        <f>MIN($S$6/100*F38,150)</f>
        <v>0.5856</v>
      </c>
      <c r="T38" s="60">
        <f>MIN($T$6/100*F38,200)</f>
        <v>0.732</v>
      </c>
      <c r="U38" s="60">
        <f>MIN($U$6/100*F38,250)</f>
        <v>0.976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0.00168514476</v>
      </c>
      <c r="AB38" s="139">
        <f>IF(AA38&gt;=0,AA38,"")</f>
        <v>0.00168514476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49.97</v>
      </c>
      <c r="D39" s="73">
        <f>ROUND(C39,2)</f>
        <v>49.97</v>
      </c>
      <c r="E39" s="60">
        <v>383.71</v>
      </c>
      <c r="F39" s="61">
        <v>4.88</v>
      </c>
      <c r="G39" s="74">
        <v>0.13365</v>
      </c>
      <c r="H39" s="63">
        <f>MAX(G39,-0.12*F39)</f>
        <v>0.13365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0.0012820710375</v>
      </c>
      <c r="S39" s="60">
        <f>MIN($S$6/100*F39,150)</f>
        <v>0.5856</v>
      </c>
      <c r="T39" s="60">
        <f>MIN($T$6/100*F39,200)</f>
        <v>0.732</v>
      </c>
      <c r="U39" s="60">
        <f>MIN($U$6/100*F39,250)</f>
        <v>0.976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0.0012820710375</v>
      </c>
      <c r="AB39" s="139">
        <f>IF(AA39&gt;=0,AA39,"")</f>
        <v>0.0012820710375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50.02</v>
      </c>
      <c r="D40" s="73">
        <f>ROUND(C40,2)</f>
        <v>50.02</v>
      </c>
      <c r="E40" s="60">
        <v>172.59</v>
      </c>
      <c r="F40" s="61">
        <v>4.88</v>
      </c>
      <c r="G40" s="74">
        <v>0.16523</v>
      </c>
      <c r="H40" s="63">
        <f>MAX(G40,-0.12*F40)</f>
        <v>0.16523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0.0007129261424999999</v>
      </c>
      <c r="S40" s="60">
        <f>MIN($S$6/100*F40,150)</f>
        <v>0.5856</v>
      </c>
      <c r="T40" s="60">
        <f>MIN($T$6/100*F40,200)</f>
        <v>0.732</v>
      </c>
      <c r="U40" s="60">
        <f>MIN($U$6/100*F40,250)</f>
        <v>0.976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0.0007129261424999999</v>
      </c>
      <c r="AB40" s="139">
        <f>IF(AA40&gt;=0,AA40,"")</f>
        <v>0.0007129261424999999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351.69</v>
      </c>
      <c r="F41" s="61">
        <v>4.88</v>
      </c>
      <c r="G41" s="74">
        <v>0.22437</v>
      </c>
      <c r="H41" s="63">
        <f>MAX(G41,-0.12*F41)</f>
        <v>0.22437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0.0019727171325</v>
      </c>
      <c r="S41" s="60">
        <f>MIN($S$6/100*F41,150)</f>
        <v>0.5856</v>
      </c>
      <c r="T41" s="60">
        <f>MIN($T$6/100*F41,200)</f>
        <v>0.732</v>
      </c>
      <c r="U41" s="60">
        <f>MIN($U$6/100*F41,250)</f>
        <v>0.976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0.0019727171325</v>
      </c>
      <c r="AB41" s="139">
        <f>IF(AA41&gt;=0,AA41,"")</f>
        <v>0.0019727171325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49.96</v>
      </c>
      <c r="D42" s="73">
        <f>ROUND(C42,2)</f>
        <v>49.96</v>
      </c>
      <c r="E42" s="60">
        <v>415.74</v>
      </c>
      <c r="F42" s="61">
        <v>4.88</v>
      </c>
      <c r="G42" s="74">
        <v>0.26807</v>
      </c>
      <c r="H42" s="63">
        <f>MAX(G42,-0.12*F42)</f>
        <v>0.26807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0.002786185545</v>
      </c>
      <c r="S42" s="60">
        <f>MIN($S$6/100*F42,150)</f>
        <v>0.5856</v>
      </c>
      <c r="T42" s="60">
        <f>MIN($T$6/100*F42,200)</f>
        <v>0.732</v>
      </c>
      <c r="U42" s="60">
        <f>MIN($U$6/100*F42,250)</f>
        <v>0.976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0.002786185545</v>
      </c>
      <c r="AB42" s="139">
        <f>IF(AA42&gt;=0,AA42,"")</f>
        <v>0.002786185545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49.96</v>
      </c>
      <c r="D43" s="73">
        <f>ROUND(C43,2)</f>
        <v>49.96</v>
      </c>
      <c r="E43" s="60">
        <v>415.74</v>
      </c>
      <c r="F43" s="61">
        <v>4.88</v>
      </c>
      <c r="G43" s="74">
        <v>0.25594</v>
      </c>
      <c r="H43" s="63">
        <f>MAX(G43,-0.12*F43)</f>
        <v>0.25594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0.00266011239</v>
      </c>
      <c r="S43" s="60">
        <f>MIN($S$6/100*F43,150)</f>
        <v>0.5856</v>
      </c>
      <c r="T43" s="60">
        <f>MIN($T$6/100*F43,200)</f>
        <v>0.732</v>
      </c>
      <c r="U43" s="60">
        <f>MIN($U$6/100*F43,250)</f>
        <v>0.976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0.00266011239</v>
      </c>
      <c r="AB43" s="139">
        <f>IF(AA43&gt;=0,AA43,"")</f>
        <v>0.00266011239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49.89</v>
      </c>
      <c r="D44" s="73">
        <f>ROUND(C44,2)</f>
        <v>49.89</v>
      </c>
      <c r="E44" s="60">
        <v>639.89</v>
      </c>
      <c r="F44" s="61">
        <v>4.88</v>
      </c>
      <c r="G44" s="74">
        <v>0.23685</v>
      </c>
      <c r="H44" s="63">
        <f>MAX(G44,-0.12*F44)</f>
        <v>0.23685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0.0037889486625</v>
      </c>
      <c r="S44" s="60">
        <f>MIN($S$6/100*F44,150)</f>
        <v>0.5856</v>
      </c>
      <c r="T44" s="60">
        <f>MIN($T$6/100*F44,200)</f>
        <v>0.732</v>
      </c>
      <c r="U44" s="60">
        <f>MIN($U$6/100*F44,250)</f>
        <v>0.976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0.0037889486625</v>
      </c>
      <c r="AB44" s="139">
        <f>IF(AA44&gt;=0,AA44,"")</f>
        <v>0.0037889486625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49.83</v>
      </c>
      <c r="D45" s="73">
        <f>ROUND(C45,2)</f>
        <v>49.83</v>
      </c>
      <c r="E45" s="60">
        <v>800</v>
      </c>
      <c r="F45" s="61">
        <v>4.88</v>
      </c>
      <c r="G45" s="74">
        <v>0.24126</v>
      </c>
      <c r="H45" s="63">
        <f>MAX(G45,-0.12*F45)</f>
        <v>0.24126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0.0048252</v>
      </c>
      <c r="S45" s="60">
        <f>MIN($S$6/100*F45,150)</f>
        <v>0.5856</v>
      </c>
      <c r="T45" s="60">
        <f>MIN($T$6/100*F45,200)</f>
        <v>0.732</v>
      </c>
      <c r="U45" s="60">
        <f>MIN($U$6/100*F45,250)</f>
        <v>0.976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0.0048252</v>
      </c>
      <c r="Z45" s="67">
        <f>IF(AND(C45&gt;=50.1,G45&lt;0),($A$2)*ABS(G45)/40000,0)</f>
        <v>0</v>
      </c>
      <c r="AA45" s="67">
        <f>R45+Y45+Z45</f>
        <v>0.0096504</v>
      </c>
      <c r="AB45" s="139">
        <f>IF(AA45&gt;=0,AA45,"")</f>
        <v>0.0096504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543.8200000000001</v>
      </c>
      <c r="F46" s="61">
        <v>4.88</v>
      </c>
      <c r="G46" s="74">
        <v>0.1869</v>
      </c>
      <c r="H46" s="63">
        <f>MAX(G46,-0.12*F46)</f>
        <v>0.1869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0.002540998950000001</v>
      </c>
      <c r="S46" s="60">
        <f>MIN($S$6/100*F46,150)</f>
        <v>0.5856</v>
      </c>
      <c r="T46" s="60">
        <f>MIN($T$6/100*F46,200)</f>
        <v>0.732</v>
      </c>
      <c r="U46" s="60">
        <f>MIN($U$6/100*F46,250)</f>
        <v>0.976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0.002540998950000001</v>
      </c>
      <c r="AB46" s="139">
        <f>IF(AA46&gt;=0,AA46,"")</f>
        <v>0.002540998950000001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172.59</v>
      </c>
      <c r="F47" s="61">
        <v>4.88</v>
      </c>
      <c r="G47" s="74">
        <v>0.10684</v>
      </c>
      <c r="H47" s="63">
        <f>MAX(G47,-0.12*F47)</f>
        <v>0.10684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0.00046098789</v>
      </c>
      <c r="S47" s="60">
        <f>MIN($S$6/100*F47,150)</f>
        <v>0.5856</v>
      </c>
      <c r="T47" s="60">
        <f>MIN($T$6/100*F47,200)</f>
        <v>0.732</v>
      </c>
      <c r="U47" s="60">
        <f>MIN($U$6/100*F47,250)</f>
        <v>0.976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0.00046098789</v>
      </c>
      <c r="AB47" s="139">
        <f>IF(AA47&gt;=0,AA47,"")</f>
        <v>0.00046098789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49.98</v>
      </c>
      <c r="D48" s="73">
        <f>ROUND(C48,2)</f>
        <v>49.98</v>
      </c>
      <c r="E48" s="60">
        <v>351.69</v>
      </c>
      <c r="F48" s="61">
        <v>4.88</v>
      </c>
      <c r="G48" s="74">
        <v>0.10648</v>
      </c>
      <c r="H48" s="63">
        <f>MAX(G48,-0.12*F48)</f>
        <v>0.10648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0.00093619878</v>
      </c>
      <c r="S48" s="60">
        <f>MIN($S$6/100*F48,150)</f>
        <v>0.5856</v>
      </c>
      <c r="T48" s="60">
        <f>MIN($T$6/100*F48,200)</f>
        <v>0.732</v>
      </c>
      <c r="U48" s="60">
        <f>MIN($U$6/100*F48,250)</f>
        <v>0.976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0.00093619878</v>
      </c>
      <c r="AB48" s="139">
        <f>IF(AA48&gt;=0,AA48,"")</f>
        <v>0.00093619878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287.65</v>
      </c>
      <c r="F49" s="61">
        <v>4.88</v>
      </c>
      <c r="G49" s="74">
        <v>0.15092</v>
      </c>
      <c r="H49" s="63">
        <f>MAX(G49,-0.12*F49)</f>
        <v>0.15092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0.00108530345</v>
      </c>
      <c r="S49" s="60">
        <f>MIN($S$6/100*F49,150)</f>
        <v>0.5856</v>
      </c>
      <c r="T49" s="60">
        <f>MIN($T$6/100*F49,200)</f>
        <v>0.732</v>
      </c>
      <c r="U49" s="60">
        <f>MIN($U$6/100*F49,250)</f>
        <v>0.976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0.00108530345</v>
      </c>
      <c r="AB49" s="139">
        <f>IF(AA49&gt;=0,AA49,"")</f>
        <v>0.00108530345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50.05</v>
      </c>
      <c r="D50" s="73">
        <f>ROUND(C50,2)</f>
        <v>50.05</v>
      </c>
      <c r="E50" s="60">
        <v>0</v>
      </c>
      <c r="F50" s="61">
        <v>4.88</v>
      </c>
      <c r="G50" s="74">
        <v>0.15202</v>
      </c>
      <c r="H50" s="63">
        <f>MAX(G50,-0.12*F50)</f>
        <v>0.15202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0.5856</v>
      </c>
      <c r="T50" s="60">
        <f>MIN($T$6/100*F50,200)</f>
        <v>0.732</v>
      </c>
      <c r="U50" s="60">
        <f>MIN($U$6/100*F50,250)</f>
        <v>0.976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115.06</v>
      </c>
      <c r="F51" s="61">
        <v>4.88</v>
      </c>
      <c r="G51" s="74">
        <v>0.14614</v>
      </c>
      <c r="H51" s="63">
        <f>MAX(G51,-0.12*F51)</f>
        <v>0.14614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0.0004203717099999999</v>
      </c>
      <c r="S51" s="60">
        <f>MIN($S$6/100*F51,150)</f>
        <v>0.5856</v>
      </c>
      <c r="T51" s="60">
        <f>MIN($T$6/100*F51,200)</f>
        <v>0.732</v>
      </c>
      <c r="U51" s="60">
        <f>MIN($U$6/100*F51,250)</f>
        <v>0.976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0.0004203717099999999</v>
      </c>
      <c r="AB51" s="139">
        <f>IF(AA51&gt;=0,AA51,"")</f>
        <v>0.0004203717099999999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50.05</v>
      </c>
      <c r="D52" s="73">
        <f>ROUND(C52,2)</f>
        <v>50.05</v>
      </c>
      <c r="E52" s="60">
        <v>0</v>
      </c>
      <c r="F52" s="61">
        <v>4.88</v>
      </c>
      <c r="G52" s="74">
        <v>0.15789</v>
      </c>
      <c r="H52" s="63">
        <f>MAX(G52,-0.12*F52)</f>
        <v>0.15789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0.5856</v>
      </c>
      <c r="T52" s="60">
        <f>MIN($T$6/100*F52,200)</f>
        <v>0.732</v>
      </c>
      <c r="U52" s="60">
        <f>MIN($U$6/100*F52,250)</f>
        <v>0.976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115.06</v>
      </c>
      <c r="F53" s="61">
        <v>4.88</v>
      </c>
      <c r="G53" s="74">
        <v>0.20527</v>
      </c>
      <c r="H53" s="63">
        <f>MAX(G53,-0.12*F53)</f>
        <v>0.20527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0.000590459155</v>
      </c>
      <c r="S53" s="60">
        <f>MIN($S$6/100*F53,150)</f>
        <v>0.5856</v>
      </c>
      <c r="T53" s="60">
        <f>MIN($T$6/100*F53,200)</f>
        <v>0.732</v>
      </c>
      <c r="U53" s="60">
        <f>MIN($U$6/100*F53,250)</f>
        <v>0.976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0.000590459155</v>
      </c>
      <c r="AB53" s="139">
        <f>IF(AA53&gt;=0,AA53,"")</f>
        <v>0.000590459155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415.74</v>
      </c>
      <c r="F54" s="61">
        <v>4.88</v>
      </c>
      <c r="G54" s="74">
        <v>0.5049400000000001</v>
      </c>
      <c r="H54" s="63">
        <f>MAX(G54,-0.12*F54)</f>
        <v>0.5049400000000001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1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0.00524809389</v>
      </c>
      <c r="S54" s="60">
        <f>MIN($S$6/100*F54,150)</f>
        <v>0.5856</v>
      </c>
      <c r="T54" s="60">
        <f>MIN($T$6/100*F54,200)</f>
        <v>0.732</v>
      </c>
      <c r="U54" s="60">
        <f>MIN($U$6/100*F54,250)</f>
        <v>0.976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0.00524809389</v>
      </c>
      <c r="AB54" s="139">
        <f>IF(AA54&gt;=0,AA54,"")</f>
        <v>0.00524809389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49.93</v>
      </c>
      <c r="D55" s="73">
        <f>ROUND(C55,2)</f>
        <v>49.93</v>
      </c>
      <c r="E55" s="60">
        <v>511.8</v>
      </c>
      <c r="F55" s="61">
        <v>4.88</v>
      </c>
      <c r="G55" s="74">
        <v>0.63788</v>
      </c>
      <c r="H55" s="63">
        <f>MAX(G55,-0.12*F55)</f>
        <v>0.63788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1</v>
      </c>
      <c r="N55" s="65">
        <f>IF(M55=M54,N54+M55,0)</f>
        <v>1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0.0081616746</v>
      </c>
      <c r="S55" s="60">
        <f>MIN($S$6/100*F55,150)</f>
        <v>0.5856</v>
      </c>
      <c r="T55" s="60">
        <f>MIN($T$6/100*F55,200)</f>
        <v>0.732</v>
      </c>
      <c r="U55" s="60">
        <f>MIN($U$6/100*F55,250)</f>
        <v>0.976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0.00013378452</v>
      </c>
      <c r="Z55" s="67">
        <f>IF(AND(C55&gt;=50.1,G55&lt;0),($A$2)*ABS(G55)/40000,0)</f>
        <v>0</v>
      </c>
      <c r="AA55" s="67">
        <f>R55+Y55+Z55</f>
        <v>0.008295459119999999</v>
      </c>
      <c r="AB55" s="139">
        <f>IF(AA55&gt;=0,AA55,"")</f>
        <v>0.008295459119999999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447.76</v>
      </c>
      <c r="F56" s="61">
        <v>4.88</v>
      </c>
      <c r="G56" s="74">
        <v>0.59419</v>
      </c>
      <c r="H56" s="63">
        <f>MAX(G56,-0.12*F56)</f>
        <v>0.59419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1</v>
      </c>
      <c r="N56" s="65">
        <f>IF(M56=M55,N55+M56,0)</f>
        <v>2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0.00665136286</v>
      </c>
      <c r="S56" s="60">
        <f>MIN($S$6/100*F56,150)</f>
        <v>0.5856</v>
      </c>
      <c r="T56" s="60">
        <f>MIN($T$6/100*F56,200)</f>
        <v>0.732</v>
      </c>
      <c r="U56" s="60">
        <f>MIN($U$6/100*F56,250)</f>
        <v>0.976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1.923129199999997E-5</v>
      </c>
      <c r="Z56" s="67">
        <f>IF(AND(C56&gt;=50.1,G56&lt;0),($A$2)*ABS(G56)/40000,0)</f>
        <v>0</v>
      </c>
      <c r="AA56" s="67">
        <f>R56+Y56+Z56</f>
        <v>0.006670594152</v>
      </c>
      <c r="AB56" s="139">
        <f>IF(AA56&gt;=0,AA56,"")</f>
        <v>0.006670594152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49.86</v>
      </c>
      <c r="D57" s="73">
        <f>ROUND(C57,2)</f>
        <v>49.86</v>
      </c>
      <c r="E57" s="60">
        <v>735.96</v>
      </c>
      <c r="F57" s="61">
        <v>4.88</v>
      </c>
      <c r="G57" s="74">
        <v>0.556</v>
      </c>
      <c r="H57" s="63">
        <f>MAX(G57,-0.12*F57)</f>
        <v>0.556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1</v>
      </c>
      <c r="N57" s="65">
        <f>IF(M57=M56,N56+M57,0)</f>
        <v>3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0.010229844</v>
      </c>
      <c r="S57" s="60">
        <f>MIN($S$6/100*F57,150)</f>
        <v>0.5856</v>
      </c>
      <c r="T57" s="60">
        <f>MIN($T$6/100*F57,200)</f>
        <v>0.732</v>
      </c>
      <c r="U57" s="60">
        <f>MIN($U$6/100*F57,250)</f>
        <v>0.976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0.010229844</v>
      </c>
      <c r="AB57" s="139">
        <f>IF(AA57&gt;=0,AA57,"")</f>
        <v>0.010229844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383.71</v>
      </c>
      <c r="F58" s="61">
        <v>4.88</v>
      </c>
      <c r="G58" s="74">
        <v>0.3584</v>
      </c>
      <c r="H58" s="63">
        <f>MAX(G58,-0.12*F58)</f>
        <v>0.3584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0.0034380416</v>
      </c>
      <c r="S58" s="60">
        <f>MIN($S$6/100*F58,150)</f>
        <v>0.5856</v>
      </c>
      <c r="T58" s="60">
        <f>MIN($T$6/100*F58,200)</f>
        <v>0.732</v>
      </c>
      <c r="U58" s="60">
        <f>MIN($U$6/100*F58,250)</f>
        <v>0.976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0.0034380416</v>
      </c>
      <c r="AB58" s="139">
        <f>IF(AA58&gt;=0,AA58,"")</f>
        <v>0.0034380416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50.03</v>
      </c>
      <c r="D59" s="73">
        <f>ROUND(C59,2)</f>
        <v>50.03</v>
      </c>
      <c r="E59" s="60">
        <v>115.06</v>
      </c>
      <c r="F59" s="61">
        <v>4.88</v>
      </c>
      <c r="G59" s="74">
        <v>0.18654</v>
      </c>
      <c r="H59" s="63">
        <f>MAX(G59,-0.12*F59)</f>
        <v>0.18654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0.00053658231</v>
      </c>
      <c r="S59" s="60">
        <f>MIN($S$6/100*F59,150)</f>
        <v>0.5856</v>
      </c>
      <c r="T59" s="60">
        <f>MIN($T$6/100*F59,200)</f>
        <v>0.732</v>
      </c>
      <c r="U59" s="60">
        <f>MIN($U$6/100*F59,250)</f>
        <v>0.976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0.00053658231</v>
      </c>
      <c r="AB59" s="139">
        <f>IF(AA59&gt;=0,AA59,"")</f>
        <v>0.00053658231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4.88</v>
      </c>
      <c r="G60" s="74">
        <v>0.16193</v>
      </c>
      <c r="H60" s="63">
        <f>MAX(G60,-0.12*F60)</f>
        <v>0.16193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0.5856</v>
      </c>
      <c r="T60" s="60">
        <f>MIN($T$6/100*F60,200)</f>
        <v>0.732</v>
      </c>
      <c r="U60" s="60">
        <f>MIN($U$6/100*F60,250)</f>
        <v>0.976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230.12</v>
      </c>
      <c r="F61" s="61">
        <v>4.88</v>
      </c>
      <c r="G61" s="74">
        <v>0.2453</v>
      </c>
      <c r="H61" s="63">
        <f>MAX(G61,-0.12*F61)</f>
        <v>0.2453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0.0014112109</v>
      </c>
      <c r="S61" s="60">
        <f>MIN($S$6/100*F61,150)</f>
        <v>0.5856</v>
      </c>
      <c r="T61" s="60">
        <f>MIN($T$6/100*F61,200)</f>
        <v>0.732</v>
      </c>
      <c r="U61" s="60">
        <f>MIN($U$6/100*F61,250)</f>
        <v>0.976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0.0014112109</v>
      </c>
      <c r="AB61" s="139">
        <f>IF(AA61&gt;=0,AA61,"")</f>
        <v>0.0014112109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415.74</v>
      </c>
      <c r="F62" s="61">
        <v>4.88</v>
      </c>
      <c r="G62" s="74">
        <v>0.26293</v>
      </c>
      <c r="H62" s="63">
        <f>MAX(G62,-0.12*F62)</f>
        <v>0.26293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0.002732762955</v>
      </c>
      <c r="S62" s="60">
        <f>MIN($S$6/100*F62,150)</f>
        <v>0.5856</v>
      </c>
      <c r="T62" s="60">
        <f>MIN($T$6/100*F62,200)</f>
        <v>0.732</v>
      </c>
      <c r="U62" s="60">
        <f>MIN($U$6/100*F62,250)</f>
        <v>0.976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0.002732762955</v>
      </c>
      <c r="AB62" s="139">
        <f>IF(AA62&gt;=0,AA62,"")</f>
        <v>0.002732762955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49.99</v>
      </c>
      <c r="D63" s="73">
        <f>ROUND(C63,2)</f>
        <v>49.99</v>
      </c>
      <c r="E63" s="60">
        <v>319.67</v>
      </c>
      <c r="F63" s="61">
        <v>4.88</v>
      </c>
      <c r="G63" s="74">
        <v>0.27614</v>
      </c>
      <c r="H63" s="63">
        <f>MAX(G63,-0.12*F63)</f>
        <v>0.27614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0.002206841845</v>
      </c>
      <c r="S63" s="60">
        <f>MIN($S$6/100*F63,150)</f>
        <v>0.5856</v>
      </c>
      <c r="T63" s="60">
        <f>MIN($T$6/100*F63,200)</f>
        <v>0.732</v>
      </c>
      <c r="U63" s="60">
        <f>MIN($U$6/100*F63,250)</f>
        <v>0.976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0.002206841845</v>
      </c>
      <c r="AB63" s="139">
        <f>IF(AA63&gt;=0,AA63,"")</f>
        <v>0.002206841845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49.98</v>
      </c>
      <c r="D64" s="73">
        <f>ROUND(C64,2)</f>
        <v>49.98</v>
      </c>
      <c r="E64" s="60">
        <v>351.69</v>
      </c>
      <c r="F64" s="61">
        <v>4.88</v>
      </c>
      <c r="G64" s="74">
        <v>0.28348</v>
      </c>
      <c r="H64" s="63">
        <f>MAX(G64,-0.12*F64)</f>
        <v>0.28348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0.00249242703</v>
      </c>
      <c r="S64" s="60">
        <f>MIN($S$6/100*F64,150)</f>
        <v>0.5856</v>
      </c>
      <c r="T64" s="60">
        <f>MIN($T$6/100*F64,200)</f>
        <v>0.732</v>
      </c>
      <c r="U64" s="60">
        <f>MIN($U$6/100*F64,250)</f>
        <v>0.976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0.00249242703</v>
      </c>
      <c r="AB64" s="139">
        <f>IF(AA64&gt;=0,AA64,"")</f>
        <v>0.00249242703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49.94</v>
      </c>
      <c r="D65" s="73">
        <f>ROUND(C65,2)</f>
        <v>49.94</v>
      </c>
      <c r="E65" s="60">
        <v>479.78</v>
      </c>
      <c r="F65" s="61">
        <v>4.88</v>
      </c>
      <c r="G65" s="74">
        <v>0.3081</v>
      </c>
      <c r="H65" s="63">
        <f>MAX(G65,-0.12*F65)</f>
        <v>0.3081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0.003695505449999999</v>
      </c>
      <c r="S65" s="60">
        <f>MIN($S$6/100*F65,150)</f>
        <v>0.5856</v>
      </c>
      <c r="T65" s="60">
        <f>MIN($T$6/100*F65,200)</f>
        <v>0.732</v>
      </c>
      <c r="U65" s="60">
        <f>MIN($U$6/100*F65,250)</f>
        <v>0.976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0.003695505449999999</v>
      </c>
      <c r="AB65" s="139">
        <f>IF(AA65&gt;=0,AA65,"")</f>
        <v>0.003695505449999999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49.97</v>
      </c>
      <c r="D66" s="73">
        <f>ROUND(C66,2)</f>
        <v>49.97</v>
      </c>
      <c r="E66" s="60">
        <v>383.71</v>
      </c>
      <c r="F66" s="61">
        <v>4.88</v>
      </c>
      <c r="G66" s="74">
        <v>0.32536</v>
      </c>
      <c r="H66" s="63">
        <f>MAX(G66,-0.12*F66)</f>
        <v>0.32536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0.00312109714</v>
      </c>
      <c r="S66" s="60">
        <f>MIN($S$6/100*F66,150)</f>
        <v>0.5856</v>
      </c>
      <c r="T66" s="60">
        <f>MIN($T$6/100*F66,200)</f>
        <v>0.732</v>
      </c>
      <c r="U66" s="60">
        <f>MIN($U$6/100*F66,250)</f>
        <v>0.976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0.00312109714</v>
      </c>
      <c r="AB66" s="139">
        <f>IF(AA66&gt;=0,AA66,"")</f>
        <v>0.00312109714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172.59</v>
      </c>
      <c r="F67" s="61">
        <v>4.88</v>
      </c>
      <c r="G67" s="74">
        <v>0.39219</v>
      </c>
      <c r="H67" s="63">
        <f>MAX(G67,-0.12*F67)</f>
        <v>0.39219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0.0016922018025</v>
      </c>
      <c r="S67" s="60">
        <f>MIN($S$6/100*F67,150)</f>
        <v>0.5856</v>
      </c>
      <c r="T67" s="60">
        <f>MIN($T$6/100*F67,200)</f>
        <v>0.732</v>
      </c>
      <c r="U67" s="60">
        <f>MIN($U$6/100*F67,250)</f>
        <v>0.976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0.0016922018025</v>
      </c>
      <c r="AB67" s="139">
        <f>IF(AA67&gt;=0,AA67,"")</f>
        <v>0.0016922018025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57.53</v>
      </c>
      <c r="F68" s="61">
        <v>4.88</v>
      </c>
      <c r="G68" s="74">
        <v>0.28313</v>
      </c>
      <c r="H68" s="63">
        <f>MAX(G68,-0.12*F68)</f>
        <v>0.28313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0.0004072117225</v>
      </c>
      <c r="S68" s="60">
        <f>MIN($S$6/100*F68,150)</f>
        <v>0.5856</v>
      </c>
      <c r="T68" s="60">
        <f>MIN($T$6/100*F68,200)</f>
        <v>0.732</v>
      </c>
      <c r="U68" s="60">
        <f>MIN($U$6/100*F68,250)</f>
        <v>0.976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0.0004072117225</v>
      </c>
      <c r="AB68" s="139">
        <f>IF(AA68&gt;=0,AA68,"")</f>
        <v>0.0004072117225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383.71</v>
      </c>
      <c r="F69" s="61">
        <v>4.88</v>
      </c>
      <c r="G69" s="74">
        <v>0.28057</v>
      </c>
      <c r="H69" s="63">
        <f>MAX(G69,-0.12*F69)</f>
        <v>0.28057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0.0026914378675</v>
      </c>
      <c r="S69" s="60">
        <f>MIN($S$6/100*F69,150)</f>
        <v>0.5856</v>
      </c>
      <c r="T69" s="60">
        <f>MIN($T$6/100*F69,200)</f>
        <v>0.732</v>
      </c>
      <c r="U69" s="60">
        <f>MIN($U$6/100*F69,250)</f>
        <v>0.976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0.0026914378675</v>
      </c>
      <c r="AB69" s="139">
        <f>IF(AA69&gt;=0,AA69,"")</f>
        <v>0.0026914378675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287.65</v>
      </c>
      <c r="F70" s="61">
        <v>4.88</v>
      </c>
      <c r="G70" s="74">
        <v>0.25374</v>
      </c>
      <c r="H70" s="63">
        <f>MAX(G70,-0.12*F70)</f>
        <v>0.25374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0.001824707775</v>
      </c>
      <c r="S70" s="60">
        <f>MIN($S$6/100*F70,150)</f>
        <v>0.5856</v>
      </c>
      <c r="T70" s="60">
        <f>MIN($T$6/100*F70,200)</f>
        <v>0.732</v>
      </c>
      <c r="U70" s="60">
        <f>MIN($U$6/100*F70,250)</f>
        <v>0.976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0.001824707775</v>
      </c>
      <c r="AB70" s="139">
        <f>IF(AA70&gt;=0,AA70,"")</f>
        <v>0.001824707775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319.67</v>
      </c>
      <c r="F71" s="61">
        <v>4.88</v>
      </c>
      <c r="G71" s="74">
        <v>0.24236</v>
      </c>
      <c r="H71" s="63">
        <f>MAX(G71,-0.12*F71)</f>
        <v>0.24236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0.00193688053</v>
      </c>
      <c r="S71" s="60">
        <f>MIN($S$6/100*F71,150)</f>
        <v>0.5856</v>
      </c>
      <c r="T71" s="60">
        <f>MIN($T$6/100*F71,200)</f>
        <v>0.732</v>
      </c>
      <c r="U71" s="60">
        <f>MIN($U$6/100*F71,250)</f>
        <v>0.976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0.00193688053</v>
      </c>
      <c r="AB71" s="139">
        <f>IF(AA71&gt;=0,AA71,"")</f>
        <v>0.00193688053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50.08</v>
      </c>
      <c r="D72" s="73">
        <f>ROUND(C72,2)</f>
        <v>50.08</v>
      </c>
      <c r="E72" s="60">
        <v>0</v>
      </c>
      <c r="F72" s="61">
        <v>5.03</v>
      </c>
      <c r="G72" s="74">
        <v>0.35895</v>
      </c>
      <c r="H72" s="63">
        <f>MAX(G72,-0.12*F72)</f>
        <v>0.35895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0.6036</v>
      </c>
      <c r="T72" s="60">
        <f>MIN($T$6/100*F72,200)</f>
        <v>0.7545000000000001</v>
      </c>
      <c r="U72" s="60">
        <f>MIN($U$6/100*F72,250)</f>
        <v>1.006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479.78</v>
      </c>
      <c r="F73" s="61">
        <v>5.03</v>
      </c>
      <c r="G73" s="74">
        <v>0.37584</v>
      </c>
      <c r="H73" s="63">
        <f>MAX(G73,-0.12*F73)</f>
        <v>0.37584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0.00450801288</v>
      </c>
      <c r="S73" s="60">
        <f>MIN($S$6/100*F73,150)</f>
        <v>0.6036</v>
      </c>
      <c r="T73" s="60">
        <f>MIN($T$6/100*F73,200)</f>
        <v>0.7545000000000001</v>
      </c>
      <c r="U73" s="60">
        <f>MIN($U$6/100*F73,250)</f>
        <v>1.006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0.00450801288</v>
      </c>
      <c r="AB73" s="139">
        <f>IF(AA73&gt;=0,AA73,"")</f>
        <v>0.00450801288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49.95</v>
      </c>
      <c r="D74" s="73">
        <f>ROUND(C74,2)</f>
        <v>49.95</v>
      </c>
      <c r="E74" s="60">
        <v>447.76</v>
      </c>
      <c r="F74" s="61">
        <v>5.03</v>
      </c>
      <c r="G74" s="74">
        <v>0.33802</v>
      </c>
      <c r="H74" s="63">
        <f>MAX(G74,-0.12*F74)</f>
        <v>0.33802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0.003783795879999999</v>
      </c>
      <c r="S74" s="60">
        <f>MIN($S$6/100*F74,150)</f>
        <v>0.6036</v>
      </c>
      <c r="T74" s="60">
        <f>MIN($T$6/100*F74,200)</f>
        <v>0.7545000000000001</v>
      </c>
      <c r="U74" s="60">
        <f>MIN($U$6/100*F74,250)</f>
        <v>1.006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0.003783795879999999</v>
      </c>
      <c r="AB74" s="139">
        <f>IF(AA74&gt;=0,AA74,"")</f>
        <v>0.003783795879999999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49.92</v>
      </c>
      <c r="D75" s="73">
        <f>ROUND(C75,2)</f>
        <v>49.92</v>
      </c>
      <c r="E75" s="60">
        <v>543.8200000000001</v>
      </c>
      <c r="F75" s="61">
        <v>5.03</v>
      </c>
      <c r="G75" s="74">
        <v>0.28072</v>
      </c>
      <c r="H75" s="63">
        <f>MAX(G75,-0.12*F75)</f>
        <v>0.28072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0.00381652876</v>
      </c>
      <c r="S75" s="60">
        <f>MIN($S$6/100*F75,150)</f>
        <v>0.6036</v>
      </c>
      <c r="T75" s="60">
        <f>MIN($T$6/100*F75,200)</f>
        <v>0.7545000000000001</v>
      </c>
      <c r="U75" s="60">
        <f>MIN($U$6/100*F75,250)</f>
        <v>1.006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0.00381652876</v>
      </c>
      <c r="AB75" s="139">
        <f>IF(AA75&gt;=0,AA75,"")</f>
        <v>0.00381652876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287.65</v>
      </c>
      <c r="F76" s="61">
        <v>5.03</v>
      </c>
      <c r="G76" s="74">
        <v>0.16724</v>
      </c>
      <c r="H76" s="63">
        <f>MAX(G76,-0.12*F76)</f>
        <v>0.16724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0.00120266465</v>
      </c>
      <c r="S76" s="60">
        <f>MIN($S$6/100*F76,150)</f>
        <v>0.6036</v>
      </c>
      <c r="T76" s="60">
        <f>MIN($T$6/100*F76,200)</f>
        <v>0.7545000000000001</v>
      </c>
      <c r="U76" s="60">
        <f>MIN($U$6/100*F76,250)</f>
        <v>1.006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0.00120266465</v>
      </c>
      <c r="AB76" s="139">
        <f>IF(AA76&gt;=0,AA76,"")</f>
        <v>0.00120266465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479.78</v>
      </c>
      <c r="F77" s="61">
        <v>5.03</v>
      </c>
      <c r="G77" s="74">
        <v>0.00932</v>
      </c>
      <c r="H77" s="63">
        <f>MAX(G77,-0.12*F77)</f>
        <v>0.00932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0.00011178874</v>
      </c>
      <c r="S77" s="60">
        <f>MIN($S$6/100*F77,150)</f>
        <v>0.6036</v>
      </c>
      <c r="T77" s="60">
        <f>MIN($T$6/100*F77,200)</f>
        <v>0.7545000000000001</v>
      </c>
      <c r="U77" s="60">
        <f>MIN($U$6/100*F77,250)</f>
        <v>1.006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0.00011178874</v>
      </c>
      <c r="AB77" s="139">
        <f>IF(AA77&gt;=0,AA77,"")</f>
        <v>0.00011178874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</v>
      </c>
      <c r="D78" s="73">
        <f>ROUND(C78,2)</f>
        <v>50</v>
      </c>
      <c r="E78" s="60">
        <v>287.65</v>
      </c>
      <c r="F78" s="61">
        <v>5.03</v>
      </c>
      <c r="G78" s="74">
        <v>-0.00574</v>
      </c>
      <c r="H78" s="63">
        <f>MAX(G78,-0.12*F78)</f>
        <v>-0.00574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-4.1277775E-5</v>
      </c>
      <c r="S78" s="60">
        <f>MIN($S$6/100*F78,150)</f>
        <v>0.6036</v>
      </c>
      <c r="T78" s="60">
        <f>MIN($T$6/100*F78,200)</f>
        <v>0.7545000000000001</v>
      </c>
      <c r="U78" s="60">
        <f>MIN($U$6/100*F78,250)</f>
        <v>1.006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-4.1277775E-5</v>
      </c>
      <c r="AB78" s="139" t="str">
        <f>IF(AA78&gt;=0,AA78,"")</f>
        <v/>
      </c>
      <c r="AC78" s="76">
        <f>IF(AA78&lt;0,AA78,"")</f>
        <v>-4.1277775E-5</v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479.78</v>
      </c>
      <c r="F79" s="61">
        <v>5.03</v>
      </c>
      <c r="G79" s="74">
        <v>0.00051</v>
      </c>
      <c r="H79" s="63">
        <f>MAX(G79,-0.12*F79)</f>
        <v>0.00051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6.117195E-6</v>
      </c>
      <c r="S79" s="60">
        <f>MIN($S$6/100*F79,150)</f>
        <v>0.6036</v>
      </c>
      <c r="T79" s="60">
        <f>MIN($T$6/100*F79,200)</f>
        <v>0.7545000000000001</v>
      </c>
      <c r="U79" s="60">
        <f>MIN($U$6/100*F79,250)</f>
        <v>1.006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6.117195E-6</v>
      </c>
      <c r="AB79" s="139">
        <f>IF(AA79&gt;=0,AA79,"")</f>
        <v>6.117195E-6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115.06</v>
      </c>
      <c r="F80" s="61">
        <v>5.03</v>
      </c>
      <c r="G80" s="74">
        <v>-0.00134</v>
      </c>
      <c r="H80" s="63">
        <f>MAX(G80,-0.12*F80)</f>
        <v>-0.00134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-3.85451E-6</v>
      </c>
      <c r="S80" s="60">
        <f>MIN($S$6/100*F80,150)</f>
        <v>0.6036</v>
      </c>
      <c r="T80" s="60">
        <f>MIN($T$6/100*F80,200)</f>
        <v>0.7545000000000001</v>
      </c>
      <c r="U80" s="60">
        <f>MIN($U$6/100*F80,250)</f>
        <v>1.006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-3.85451E-6</v>
      </c>
      <c r="AB80" s="139" t="str">
        <f>IF(AA80&gt;=0,AA80,"")</f>
        <v/>
      </c>
      <c r="AC80" s="76">
        <f>IF(AA80&lt;0,AA80,"")</f>
        <v>-3.85451E-6</v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49.93</v>
      </c>
      <c r="D81" s="73">
        <f>ROUND(C81,2)</f>
        <v>49.93</v>
      </c>
      <c r="E81" s="60">
        <v>511.8</v>
      </c>
      <c r="F81" s="61">
        <v>5.03</v>
      </c>
      <c r="G81" s="74">
        <v>-0.01381</v>
      </c>
      <c r="H81" s="63">
        <f>MAX(G81,-0.12*F81)</f>
        <v>-0.01381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-0.00017669895</v>
      </c>
      <c r="S81" s="60">
        <f>MIN($S$6/100*F81,150)</f>
        <v>0.6036</v>
      </c>
      <c r="T81" s="60">
        <f>MIN($T$6/100*F81,200)</f>
        <v>0.7545000000000001</v>
      </c>
      <c r="U81" s="60">
        <f>MIN($U$6/100*F81,250)</f>
        <v>1.006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-0.00017669895</v>
      </c>
      <c r="AB81" s="139" t="str">
        <f>IF(AA81&gt;=0,AA81,"")</f>
        <v/>
      </c>
      <c r="AC81" s="76">
        <f>IF(AA81&lt;0,AA81,"")</f>
        <v>-0.00017669895</v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287.65</v>
      </c>
      <c r="F82" s="61">
        <v>5.03</v>
      </c>
      <c r="G82" s="74">
        <v>-0.01162</v>
      </c>
      <c r="H82" s="63">
        <f>MAX(G82,-0.12*F82)</f>
        <v>-0.01162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-8.3562325E-5</v>
      </c>
      <c r="S82" s="60">
        <f>MIN($S$6/100*F82,150)</f>
        <v>0.6036</v>
      </c>
      <c r="T82" s="60">
        <f>MIN($T$6/100*F82,200)</f>
        <v>0.7545000000000001</v>
      </c>
      <c r="U82" s="60">
        <f>MIN($U$6/100*F82,250)</f>
        <v>1.006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-8.3562325E-5</v>
      </c>
      <c r="AB82" s="139" t="str">
        <f>IF(AA82&gt;=0,AA82,"")</f>
        <v/>
      </c>
      <c r="AC82" s="76">
        <f>IF(AA82&lt;0,AA82,"")</f>
        <v>-8.3562325E-5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50.02</v>
      </c>
      <c r="D83" s="73">
        <f>ROUND(C83,2)</f>
        <v>50.02</v>
      </c>
      <c r="E83" s="60">
        <v>172.59</v>
      </c>
      <c r="F83" s="61">
        <v>5.03</v>
      </c>
      <c r="G83" s="74">
        <v>0.00712</v>
      </c>
      <c r="H83" s="63">
        <f>MAX(G83,-0.12*F83)</f>
        <v>0.00712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3.072102E-5</v>
      </c>
      <c r="S83" s="60">
        <f>MIN($S$6/100*F83,150)</f>
        <v>0.6036</v>
      </c>
      <c r="T83" s="60">
        <f>MIN($T$6/100*F83,200)</f>
        <v>0.7545000000000001</v>
      </c>
      <c r="U83" s="60">
        <f>MIN($U$6/100*F83,250)</f>
        <v>1.006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3.072102E-5</v>
      </c>
      <c r="AB83" s="139">
        <f>IF(AA83&gt;=0,AA83,"")</f>
        <v>3.072102E-5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50.02</v>
      </c>
      <c r="D84" s="73">
        <f>ROUND(C84,2)</f>
        <v>50.02</v>
      </c>
      <c r="E84" s="60">
        <v>172.59</v>
      </c>
      <c r="F84" s="61">
        <v>5.03</v>
      </c>
      <c r="G84" s="74">
        <v>0.02364</v>
      </c>
      <c r="H84" s="63">
        <f>MAX(G84,-0.12*F84)</f>
        <v>0.02364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0.00010200069</v>
      </c>
      <c r="S84" s="60">
        <f>MIN($S$6/100*F84,150)</f>
        <v>0.6036</v>
      </c>
      <c r="T84" s="60">
        <f>MIN($T$6/100*F84,200)</f>
        <v>0.7545000000000001</v>
      </c>
      <c r="U84" s="60">
        <f>MIN($U$6/100*F84,250)</f>
        <v>1.006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0.00010200069</v>
      </c>
      <c r="AB84" s="139">
        <f>IF(AA84&gt;=0,AA84,"")</f>
        <v>0.00010200069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230.12</v>
      </c>
      <c r="F85" s="61">
        <v>5.03</v>
      </c>
      <c r="G85" s="74">
        <v>0.0262</v>
      </c>
      <c r="H85" s="63">
        <f>MAX(G85,-0.12*F85)</f>
        <v>0.0262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0.0001507286</v>
      </c>
      <c r="S85" s="60">
        <f>MIN($S$6/100*F85,150)</f>
        <v>0.6036</v>
      </c>
      <c r="T85" s="60">
        <f>MIN($T$6/100*F85,200)</f>
        <v>0.7545000000000001</v>
      </c>
      <c r="U85" s="60">
        <f>MIN($U$6/100*F85,250)</f>
        <v>1.006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0.0001507286</v>
      </c>
      <c r="AB85" s="139">
        <f>IF(AA85&gt;=0,AA85,"")</f>
        <v>0.0001507286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49.94</v>
      </c>
      <c r="D86" s="73">
        <f>ROUND(C86,2)</f>
        <v>49.94</v>
      </c>
      <c r="E86" s="60">
        <v>479.78</v>
      </c>
      <c r="F86" s="61">
        <v>5.03</v>
      </c>
      <c r="G86" s="74">
        <v>0.03796</v>
      </c>
      <c r="H86" s="63">
        <f>MAX(G86,-0.12*F86)</f>
        <v>0.03796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0.00045531122</v>
      </c>
      <c r="S86" s="60">
        <f>MIN($S$6/100*F86,150)</f>
        <v>0.6036</v>
      </c>
      <c r="T86" s="60">
        <f>MIN($T$6/100*F86,200)</f>
        <v>0.7545000000000001</v>
      </c>
      <c r="U86" s="60">
        <f>MIN($U$6/100*F86,250)</f>
        <v>1.006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0.00045531122</v>
      </c>
      <c r="AB86" s="139">
        <f>IF(AA86&gt;=0,AA86,"")</f>
        <v>0.00045531122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230.12</v>
      </c>
      <c r="F87" s="61">
        <v>5.03</v>
      </c>
      <c r="G87" s="74">
        <v>0.08166</v>
      </c>
      <c r="H87" s="63">
        <f>MAX(G87,-0.12*F87)</f>
        <v>0.08166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0.00046978998</v>
      </c>
      <c r="S87" s="60">
        <f>MIN($S$6/100*F87,150)</f>
        <v>0.6036</v>
      </c>
      <c r="T87" s="60">
        <f>MIN($T$6/100*F87,200)</f>
        <v>0.7545000000000001</v>
      </c>
      <c r="U87" s="60">
        <f>MIN($U$6/100*F87,250)</f>
        <v>1.006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0.00046978998</v>
      </c>
      <c r="AB87" s="139">
        <f>IF(AA87&gt;=0,AA87,"")</f>
        <v>0.00046978998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172.59</v>
      </c>
      <c r="F88" s="61">
        <v>5.03</v>
      </c>
      <c r="G88" s="74">
        <v>0.11141</v>
      </c>
      <c r="H88" s="63">
        <f>MAX(G88,-0.12*F88)</f>
        <v>0.11141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0.0004807062975</v>
      </c>
      <c r="S88" s="60">
        <f>MIN($S$6/100*F88,150)</f>
        <v>0.6036</v>
      </c>
      <c r="T88" s="60">
        <f>MIN($T$6/100*F88,200)</f>
        <v>0.7545000000000001</v>
      </c>
      <c r="U88" s="60">
        <f>MIN($U$6/100*F88,250)</f>
        <v>1.006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0.0004807062975</v>
      </c>
      <c r="AB88" s="139">
        <f>IF(AA88&gt;=0,AA88,"")</f>
        <v>0.0004807062975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49.97</v>
      </c>
      <c r="D89" s="73">
        <f>ROUND(C89,2)</f>
        <v>49.97</v>
      </c>
      <c r="E89" s="60">
        <v>383.71</v>
      </c>
      <c r="F89" s="61">
        <v>5.03</v>
      </c>
      <c r="G89" s="74">
        <v>0.10995</v>
      </c>
      <c r="H89" s="63">
        <f>MAX(G89,-0.12*F89)</f>
        <v>0.10995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0.0010547228625</v>
      </c>
      <c r="S89" s="60">
        <f>MIN($S$6/100*F89,150)</f>
        <v>0.6036</v>
      </c>
      <c r="T89" s="60">
        <f>MIN($T$6/100*F89,200)</f>
        <v>0.7545000000000001</v>
      </c>
      <c r="U89" s="60">
        <f>MIN($U$6/100*F89,250)</f>
        <v>1.006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0.0010547228625</v>
      </c>
      <c r="AB89" s="139">
        <f>IF(AA89&gt;=0,AA89,"")</f>
        <v>0.0010547228625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49.97</v>
      </c>
      <c r="D90" s="73">
        <f>ROUND(C90,2)</f>
        <v>49.97</v>
      </c>
      <c r="E90" s="60">
        <v>383.71</v>
      </c>
      <c r="F90" s="61">
        <v>5.03</v>
      </c>
      <c r="G90" s="74">
        <v>0.09598</v>
      </c>
      <c r="H90" s="63">
        <f>MAX(G90,-0.12*F90)</f>
        <v>0.09598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0.0009207121449999999</v>
      </c>
      <c r="S90" s="60">
        <f>MIN($S$6/100*F90,150)</f>
        <v>0.6036</v>
      </c>
      <c r="T90" s="60">
        <f>MIN($T$6/100*F90,200)</f>
        <v>0.7545000000000001</v>
      </c>
      <c r="U90" s="60">
        <f>MIN($U$6/100*F90,250)</f>
        <v>1.006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0.0009207121449999999</v>
      </c>
      <c r="AB90" s="139">
        <f>IF(AA90&gt;=0,AA90,"")</f>
        <v>0.0009207121449999999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49.91</v>
      </c>
      <c r="D91" s="73">
        <f>ROUND(C91,2)</f>
        <v>49.91</v>
      </c>
      <c r="E91" s="60">
        <v>575.85</v>
      </c>
      <c r="F91" s="61">
        <v>5.03</v>
      </c>
      <c r="G91" s="74">
        <v>0.13124</v>
      </c>
      <c r="H91" s="63">
        <f>MAX(G91,-0.12*F91)</f>
        <v>0.13124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0.00188936385</v>
      </c>
      <c r="S91" s="60">
        <f>MIN($S$6/100*F91,150)</f>
        <v>0.6036</v>
      </c>
      <c r="T91" s="60">
        <f>MIN($T$6/100*F91,200)</f>
        <v>0.7545000000000001</v>
      </c>
      <c r="U91" s="60">
        <f>MIN($U$6/100*F91,250)</f>
        <v>1.006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0.00188936385</v>
      </c>
      <c r="AB91" s="139">
        <f>IF(AA91&gt;=0,AA91,"")</f>
        <v>0.00188936385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49.85</v>
      </c>
      <c r="D92" s="73">
        <f>ROUND(C92,2)</f>
        <v>49.85</v>
      </c>
      <c r="E92" s="60">
        <v>767.98</v>
      </c>
      <c r="F92" s="61">
        <v>5.01</v>
      </c>
      <c r="G92" s="74">
        <v>0.13807</v>
      </c>
      <c r="H92" s="63">
        <f>MAX(G92,-0.12*F92)</f>
        <v>0.13807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0.002650874965</v>
      </c>
      <c r="S92" s="60">
        <f>MIN($S$6/100*F92,150)</f>
        <v>0.6012</v>
      </c>
      <c r="T92" s="60">
        <f>MIN($T$6/100*F92,200)</f>
        <v>0.7514999999999999</v>
      </c>
      <c r="U92" s="60">
        <f>MIN($U$6/100*F92,250)</f>
        <v>1.002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0.002650874965</v>
      </c>
      <c r="AB92" s="139">
        <f>IF(AA92&gt;=0,AA92,"")</f>
        <v>0.002650874965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49.92</v>
      </c>
      <c r="D93" s="73">
        <f>ROUND(C93,2)</f>
        <v>49.92</v>
      </c>
      <c r="E93" s="60">
        <v>543.8200000000001</v>
      </c>
      <c r="F93" s="61">
        <v>5.01</v>
      </c>
      <c r="G93" s="74">
        <v>0.17515</v>
      </c>
      <c r="H93" s="63">
        <f>MAX(G93,-0.12*F93)</f>
        <v>0.17515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0.002381251825</v>
      </c>
      <c r="S93" s="60">
        <f>MIN($S$6/100*F93,150)</f>
        <v>0.6012</v>
      </c>
      <c r="T93" s="60">
        <f>MIN($T$6/100*F93,200)</f>
        <v>0.7514999999999999</v>
      </c>
      <c r="U93" s="60">
        <f>MIN($U$6/100*F93,250)</f>
        <v>1.002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0.002381251825</v>
      </c>
      <c r="AB93" s="139">
        <f>IF(AA93&gt;=0,AA93,"")</f>
        <v>0.002381251825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287.65</v>
      </c>
      <c r="F94" s="61">
        <v>5.01</v>
      </c>
      <c r="G94" s="74">
        <v>0.17992</v>
      </c>
      <c r="H94" s="63">
        <f>MAX(G94,-0.12*F94)</f>
        <v>0.17992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0.0012938497</v>
      </c>
      <c r="S94" s="60">
        <f>MIN($S$6/100*F94,150)</f>
        <v>0.6012</v>
      </c>
      <c r="T94" s="60">
        <f>MIN($T$6/100*F94,200)</f>
        <v>0.7514999999999999</v>
      </c>
      <c r="U94" s="60">
        <f>MIN($U$6/100*F94,250)</f>
        <v>1.002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0.0012938497</v>
      </c>
      <c r="AB94" s="139">
        <f>IF(AA94&gt;=0,AA94,"")</f>
        <v>0.0012938497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49.99</v>
      </c>
      <c r="D95" s="73">
        <f>ROUND(C95,2)</f>
        <v>49.99</v>
      </c>
      <c r="E95" s="60">
        <v>319.67</v>
      </c>
      <c r="F95" s="61">
        <v>5.01</v>
      </c>
      <c r="G95" s="74">
        <v>0.17293</v>
      </c>
      <c r="H95" s="63">
        <f>MAX(G95,-0.12*F95)</f>
        <v>0.17293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0.0013820133275</v>
      </c>
      <c r="S95" s="60">
        <f>MIN($S$6/100*F95,150)</f>
        <v>0.6012</v>
      </c>
      <c r="T95" s="60">
        <f>MIN($T$6/100*F95,200)</f>
        <v>0.7514999999999999</v>
      </c>
      <c r="U95" s="60">
        <f>MIN($U$6/100*F95,250)</f>
        <v>1.002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0.0013820133275</v>
      </c>
      <c r="AB95" s="139">
        <f>IF(AA95&gt;=0,AA95,"")</f>
        <v>0.0013820133275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</v>
      </c>
      <c r="D96" s="73">
        <f>ROUND(C96,2)</f>
        <v>49.9</v>
      </c>
      <c r="E96" s="60">
        <v>607.87</v>
      </c>
      <c r="F96" s="61">
        <v>5.01</v>
      </c>
      <c r="G96" s="74">
        <v>0.17183</v>
      </c>
      <c r="H96" s="63">
        <f>MAX(G96,-0.12*F96)</f>
        <v>0.17183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0.0026112575525</v>
      </c>
      <c r="S96" s="60">
        <f>MIN($S$6/100*F96,150)</f>
        <v>0.6012</v>
      </c>
      <c r="T96" s="60">
        <f>MIN($T$6/100*F96,200)</f>
        <v>0.7514999999999999</v>
      </c>
      <c r="U96" s="60">
        <f>MIN($U$6/100*F96,250)</f>
        <v>1.002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0.0026112575525</v>
      </c>
      <c r="AB96" s="139">
        <f>IF(AA96&gt;=0,AA96,"")</f>
        <v>0.0026112575525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351.69</v>
      </c>
      <c r="F97" s="61">
        <v>5.01</v>
      </c>
      <c r="G97" s="74">
        <v>0.17331</v>
      </c>
      <c r="H97" s="63">
        <f>MAX(G97,-0.12*F97)</f>
        <v>0.17331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0.0015237848475</v>
      </c>
      <c r="S97" s="60">
        <f>MIN($S$6/100*F97,150)</f>
        <v>0.6012</v>
      </c>
      <c r="T97" s="60">
        <f>MIN($T$6/100*F97,200)</f>
        <v>0.7514999999999999</v>
      </c>
      <c r="U97" s="60">
        <f>MIN($U$6/100*F97,250)</f>
        <v>1.002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0.0015237848475</v>
      </c>
      <c r="AB97" s="139">
        <f>IF(AA97&gt;=0,AA97,"")</f>
        <v>0.0015237848475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50.02</v>
      </c>
      <c r="D98" s="73">
        <f>ROUND(C98,2)</f>
        <v>50.02</v>
      </c>
      <c r="E98" s="60">
        <v>172.59</v>
      </c>
      <c r="F98" s="61">
        <v>5.01</v>
      </c>
      <c r="G98" s="74">
        <v>0.16817</v>
      </c>
      <c r="H98" s="63">
        <f>MAX(G98,-0.12*F98)</f>
        <v>0.16817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0.0007256115075</v>
      </c>
      <c r="S98" s="60">
        <f>MIN($S$6/100*F98,150)</f>
        <v>0.6012</v>
      </c>
      <c r="T98" s="60">
        <f>MIN($T$6/100*F98,200)</f>
        <v>0.7514999999999999</v>
      </c>
      <c r="U98" s="60">
        <f>MIN($U$6/100*F98,250)</f>
        <v>1.002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0.0007256115075</v>
      </c>
      <c r="AB98" s="139">
        <f>IF(AA98&gt;=0,AA98,"")</f>
        <v>0.0007256115075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5.01</v>
      </c>
      <c r="G99" s="74">
        <v>0.17221</v>
      </c>
      <c r="H99" s="63">
        <f>MAX(G99,-0.12*F99)</f>
        <v>0.17221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0.6012</v>
      </c>
      <c r="T99" s="60">
        <f>MIN($T$6/100*F99,200)</f>
        <v>0.7514999999999999</v>
      </c>
      <c r="U99" s="60">
        <f>MIN($U$6/100*F99,250)</f>
        <v>1.002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50.07</v>
      </c>
      <c r="D100" s="73">
        <f>ROUND(C100,2)</f>
        <v>50.07</v>
      </c>
      <c r="E100" s="60">
        <v>0</v>
      </c>
      <c r="F100" s="61">
        <v>5.01</v>
      </c>
      <c r="G100" s="74">
        <v>0.17845</v>
      </c>
      <c r="H100" s="63">
        <f>MAX(G100,-0.12*F100)</f>
        <v>0.17845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0.6012</v>
      </c>
      <c r="T100" s="60">
        <f>MIN($T$6/100*F100,200)</f>
        <v>0.7514999999999999</v>
      </c>
      <c r="U100" s="60">
        <f>MIN($U$6/100*F100,250)</f>
        <v>1.002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57.53</v>
      </c>
      <c r="F101" s="61">
        <v>5.01</v>
      </c>
      <c r="G101" s="74">
        <v>0.2563</v>
      </c>
      <c r="H101" s="63">
        <f>MAX(G101,-0.12*F101)</f>
        <v>0.2563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0.0003686234749999999</v>
      </c>
      <c r="S101" s="60">
        <f>MIN($S$6/100*F101,150)</f>
        <v>0.6012</v>
      </c>
      <c r="T101" s="60">
        <f>MIN($T$6/100*F101,200)</f>
        <v>0.7514999999999999</v>
      </c>
      <c r="U101" s="60">
        <f>MIN($U$6/100*F101,250)</f>
        <v>1.002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0.0003686234749999999</v>
      </c>
      <c r="AB101" s="139">
        <f>IF(AA101&gt;=0,AA101,"")</f>
        <v>0.0003686234749999999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172.59</v>
      </c>
      <c r="F102" s="61">
        <v>5.01</v>
      </c>
      <c r="G102" s="74">
        <v>0.27063</v>
      </c>
      <c r="H102" s="63">
        <f>MAX(G102,-0.12*F102)</f>
        <v>0.27063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0.0011677007925</v>
      </c>
      <c r="S102" s="60">
        <f>MIN($S$6/100*F102,150)</f>
        <v>0.6012</v>
      </c>
      <c r="T102" s="60">
        <f>MIN($T$6/100*F102,200)</f>
        <v>0.7514999999999999</v>
      </c>
      <c r="U102" s="60">
        <f>MIN($U$6/100*F102,250)</f>
        <v>1.002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0.0011677007925</v>
      </c>
      <c r="AB102" s="139">
        <f>IF(AA102&gt;=0,AA102,"")</f>
        <v>0.0011677007925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50.02</v>
      </c>
      <c r="D103" s="98">
        <f>ROUND(C103,2)</f>
        <v>50.02</v>
      </c>
      <c r="E103" s="99">
        <v>172.59</v>
      </c>
      <c r="F103" s="61">
        <v>5.01</v>
      </c>
      <c r="G103" s="100">
        <v>0.29928</v>
      </c>
      <c r="H103" s="101">
        <f>MAX(G103,-0.12*F103)</f>
        <v>0.29928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0.00129131838</v>
      </c>
      <c r="S103" s="105">
        <f>MIN($S$6/100*F103,150)</f>
        <v>0.6012</v>
      </c>
      <c r="T103" s="105">
        <f>MIN($T$6/100*F103,200)</f>
        <v>0.7514999999999999</v>
      </c>
      <c r="U103" s="105">
        <f>MIN($U$6/100*F103,250)</f>
        <v>1.002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0.00129131838</v>
      </c>
      <c r="AB103" s="140">
        <f>IF(AA103&gt;=0,AA103,"")</f>
        <v>0.00129131838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49.98968750000001</v>
      </c>
      <c r="D104" s="110">
        <f>ROUND(C104,2)</f>
        <v>49.99</v>
      </c>
      <c r="E104" s="111">
        <f>AVERAGE(E6:E103)</f>
        <v>289.3235416666665</v>
      </c>
      <c r="F104" s="111">
        <f>AVERAGE(F6:F103)</f>
        <v>4.958749999999991</v>
      </c>
      <c r="G104" s="112">
        <f>SUM(G8:G103)/4</f>
        <v>4.979429999999999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0.1527422357874999</v>
      </c>
      <c r="S104" s="113"/>
      <c r="T104" s="113"/>
      <c r="U104" s="113"/>
      <c r="V104" s="113"/>
      <c r="W104" s="113"/>
      <c r="X104" s="113"/>
      <c r="Y104" s="114">
        <f>SUM(Y8:Y103)</f>
        <v>0.004978215812</v>
      </c>
      <c r="Z104" s="114">
        <f>SUM(Z8:Z103)</f>
        <v>0</v>
      </c>
      <c r="AA104" s="115">
        <f>SUM(AA8:AA103)</f>
        <v>0.1577204515994999</v>
      </c>
      <c r="AB104" s="116">
        <f>SUM(AB8:AB103)</f>
        <v>0.1580258451594999</v>
      </c>
      <c r="AC104" s="117">
        <f>SUM(AC8:AC103)</f>
        <v>-0.00030539356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0.03054844715749999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0.1577204515994999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57.5294</v>
      </c>
      <c r="AH152" s="86">
        <f>MIN(AG152,$C$2)</f>
        <v>57.5294</v>
      </c>
    </row>
    <row r="153" spans="1:37" customHeight="1" ht="16">
      <c r="AE153" s="16"/>
      <c r="AF153" s="133">
        <f>ROUND((AF152-0.01),2)</f>
        <v>50.03</v>
      </c>
      <c r="AG153" s="134">
        <f>2*$A$2/5</f>
        <v>115.0588</v>
      </c>
      <c r="AH153" s="86">
        <f>MIN(AG153,$C$2)</f>
        <v>115.0588</v>
      </c>
    </row>
    <row r="154" spans="1:37" customHeight="1" ht="16">
      <c r="AE154" s="16"/>
      <c r="AF154" s="133">
        <f>ROUND((AF153-0.01),2)</f>
        <v>50.02</v>
      </c>
      <c r="AG154" s="134">
        <f>3*$A$2/5</f>
        <v>172.5882</v>
      </c>
      <c r="AH154" s="86">
        <f>MIN(AG154,$C$2)</f>
        <v>172.5882</v>
      </c>
    </row>
    <row r="155" spans="1:37" customHeight="1" ht="16">
      <c r="AE155" s="16"/>
      <c r="AF155" s="133">
        <f>ROUND((AF154-0.01),2)</f>
        <v>50.01</v>
      </c>
      <c r="AG155" s="134">
        <f>4*$A$2/5</f>
        <v>230.1176</v>
      </c>
      <c r="AH155" s="86">
        <f>MIN(AG155,$C$2)</f>
        <v>230.1176</v>
      </c>
    </row>
    <row r="156" spans="1:37" customHeight="1" ht="16">
      <c r="AE156" s="16"/>
      <c r="AF156" s="133">
        <f>ROUND((AF155-0.01),2)</f>
        <v>50</v>
      </c>
      <c r="AG156" s="134">
        <f>5*$A$2/5</f>
        <v>287.647</v>
      </c>
      <c r="AH156" s="86">
        <f>MIN(AG156,$C$2)</f>
        <v>287.647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319.6690625</v>
      </c>
      <c r="AH157" s="86">
        <f>MIN(AG157,$C$2)</f>
        <v>319.6690625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351.691125</v>
      </c>
      <c r="AH158" s="86">
        <f>MIN(AG158,$C$2)</f>
        <v>351.691125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383.7131875</v>
      </c>
      <c r="AH159" s="86">
        <f>MIN(AG159,$C$2)</f>
        <v>383.7131875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415.73525</v>
      </c>
      <c r="AH160" s="86">
        <f>MIN(AG160,$C$2)</f>
        <v>415.73525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447.7573125</v>
      </c>
      <c r="AH161" s="86">
        <f>MIN(AG161,$C$2)</f>
        <v>447.7573125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479.779375</v>
      </c>
      <c r="AH162" s="86">
        <f>MIN(AG162,$C$2)</f>
        <v>479.779375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511.8014375</v>
      </c>
      <c r="AH163" s="86">
        <f>MIN(AG163,$C$2)</f>
        <v>511.8014375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543.8235</v>
      </c>
      <c r="AH164" s="135">
        <f>MIN(AG164,$C$2)</f>
        <v>543.8235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575.8455625</v>
      </c>
      <c r="AH165" s="135">
        <f>MIN(AG165,$C$2)</f>
        <v>575.8455625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607.867625</v>
      </c>
      <c r="AH166" s="135">
        <f>MIN(AG166,$C$2)</f>
        <v>607.867625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639.8896875</v>
      </c>
      <c r="AH167" s="135">
        <f>MIN(AG167,$C$2)</f>
        <v>639.8896875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671.91175</v>
      </c>
      <c r="AH168" s="135">
        <f>MIN(AG168,$C$2)</f>
        <v>671.91175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703.9338125</v>
      </c>
      <c r="AH169" s="135">
        <f>MIN(AG169,$C$2)</f>
        <v>703.9338125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735.955875</v>
      </c>
      <c r="AH170" s="135">
        <f>MIN(AG170,$C$2)</f>
        <v>735.955875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767.9779375000001</v>
      </c>
      <c r="AH171" s="135">
        <f>MIN(AG171,$C$2)</f>
        <v>767.9779375000001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0.4647346190030002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277.22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0.5649999999999999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0.76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50.04</v>
      </c>
      <c r="D8" s="59">
        <f>ROUND(C8,2)</f>
        <v>50.04</v>
      </c>
      <c r="E8" s="60">
        <v>55.44</v>
      </c>
      <c r="F8" s="61">
        <v>5.029999999999999</v>
      </c>
      <c r="G8" s="62">
        <v>0.35011</v>
      </c>
      <c r="H8" s="63">
        <f>MAX(G8,-0.12*F8)</f>
        <v>0.35011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0.00048525246</v>
      </c>
      <c r="S8" s="60">
        <f>MIN($S$6/100*F8,150)</f>
        <v>0.6035999999999999</v>
      </c>
      <c r="T8" s="60">
        <f>MIN($T$6/100*F8,200)</f>
        <v>0.7544999999999998</v>
      </c>
      <c r="U8" s="60">
        <f>MIN($U$6/100*F8,250)</f>
        <v>1.006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0.00048525246</v>
      </c>
      <c r="AB8" s="64">
        <f>IF(AA8&gt;=0,AA8,"")</f>
        <v>0.00048525246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221.78</v>
      </c>
      <c r="F9" s="61">
        <v>5.029999999999999</v>
      </c>
      <c r="G9" s="74">
        <v>0.35343</v>
      </c>
      <c r="H9" s="63">
        <f>MAX(G9,-0.12*F9)</f>
        <v>0.35343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0.001959592635</v>
      </c>
      <c r="S9" s="60">
        <f>MIN($S$6/100*F9,150)</f>
        <v>0.6035999999999999</v>
      </c>
      <c r="T9" s="60">
        <f>MIN($T$6/100*F9,200)</f>
        <v>0.7544999999999998</v>
      </c>
      <c r="U9" s="60">
        <f>MIN($U$6/100*F9,250)</f>
        <v>1.006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0.001959592635</v>
      </c>
      <c r="AB9" s="139">
        <f>IF(AA9&gt;=0,AA9,"")</f>
        <v>0.001959592635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309.89</v>
      </c>
      <c r="F10" s="61">
        <v>5.029999999999999</v>
      </c>
      <c r="G10" s="74">
        <v>0.34388</v>
      </c>
      <c r="H10" s="63">
        <f>MAX(G10,-0.12*F10)</f>
        <v>0.34388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0.00266412433</v>
      </c>
      <c r="S10" s="60">
        <f>MIN($S$6/100*F10,150)</f>
        <v>0.6035999999999999</v>
      </c>
      <c r="T10" s="60">
        <f>MIN($T$6/100*F10,200)</f>
        <v>0.7544999999999998</v>
      </c>
      <c r="U10" s="60">
        <f>MIN($U$6/100*F10,250)</f>
        <v>1.006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0.00266412433</v>
      </c>
      <c r="AB10" s="139">
        <f>IF(AA10&gt;=0,AA10,"")</f>
        <v>0.00266412433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277.22</v>
      </c>
      <c r="F11" s="61">
        <v>5.029999999999999</v>
      </c>
      <c r="G11" s="74">
        <v>0.33544</v>
      </c>
      <c r="H11" s="63">
        <f>MAX(G11,-0.12*F11)</f>
        <v>0.33544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0.00232476692</v>
      </c>
      <c r="S11" s="60">
        <f>MIN($S$6/100*F11,150)</f>
        <v>0.6035999999999999</v>
      </c>
      <c r="T11" s="60">
        <f>MIN($T$6/100*F11,200)</f>
        <v>0.7544999999999998</v>
      </c>
      <c r="U11" s="60">
        <f>MIN($U$6/100*F11,250)</f>
        <v>1.006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0.00232476692</v>
      </c>
      <c r="AB11" s="139">
        <f>IF(AA11&gt;=0,AA11,"")</f>
        <v>0.00232476692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407.92</v>
      </c>
      <c r="F12" s="61">
        <v>5.029999999999999</v>
      </c>
      <c r="G12" s="74">
        <v>0.33579</v>
      </c>
      <c r="H12" s="63">
        <f>MAX(G12,-0.12*F12)</f>
        <v>0.33579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0.00342438642</v>
      </c>
      <c r="S12" s="60">
        <f>MIN($S$6/100*F12,150)</f>
        <v>0.6035999999999999</v>
      </c>
      <c r="T12" s="60">
        <f>MIN($T$6/100*F12,200)</f>
        <v>0.7544999999999998</v>
      </c>
      <c r="U12" s="60">
        <f>MIN($U$6/100*F12,250)</f>
        <v>1.006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0.00342438642</v>
      </c>
      <c r="AB12" s="139">
        <f>IF(AA12&gt;=0,AA12,"")</f>
        <v>0.00342438642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342.57</v>
      </c>
      <c r="F13" s="61">
        <v>5.029999999999999</v>
      </c>
      <c r="G13" s="74">
        <v>0.36041</v>
      </c>
      <c r="H13" s="63">
        <f>MAX(G13,-0.12*F13)</f>
        <v>0.36041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0.0030866413425</v>
      </c>
      <c r="S13" s="60">
        <f>MIN($S$6/100*F13,150)</f>
        <v>0.6035999999999999</v>
      </c>
      <c r="T13" s="60">
        <f>MIN($T$6/100*F13,200)</f>
        <v>0.7544999999999998</v>
      </c>
      <c r="U13" s="60">
        <f>MIN($U$6/100*F13,250)</f>
        <v>1.006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0.0030866413425</v>
      </c>
      <c r="AB13" s="139">
        <f>IF(AA13&gt;=0,AA13,"")</f>
        <v>0.0030866413425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49.96</v>
      </c>
      <c r="D14" s="73">
        <f>ROUND(C14,2)</f>
        <v>49.96</v>
      </c>
      <c r="E14" s="60">
        <v>407.92</v>
      </c>
      <c r="F14" s="61">
        <v>5.029999999999999</v>
      </c>
      <c r="G14" s="74">
        <v>0.3369</v>
      </c>
      <c r="H14" s="63">
        <f>MAX(G14,-0.12*F14)</f>
        <v>0.3369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0.0034357062</v>
      </c>
      <c r="S14" s="60">
        <f>MIN($S$6/100*F14,150)</f>
        <v>0.6035999999999999</v>
      </c>
      <c r="T14" s="60">
        <f>MIN($T$6/100*F14,200)</f>
        <v>0.7544999999999998</v>
      </c>
      <c r="U14" s="60">
        <f>MIN($U$6/100*F14,250)</f>
        <v>1.006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0.0034357062</v>
      </c>
      <c r="AB14" s="139">
        <f>IF(AA14&gt;=0,AA14,"")</f>
        <v>0.0034357062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309.89</v>
      </c>
      <c r="F15" s="61">
        <v>5.029999999999999</v>
      </c>
      <c r="G15" s="74">
        <v>0.32809</v>
      </c>
      <c r="H15" s="63">
        <f>MAX(G15,-0.12*F15)</f>
        <v>0.32809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0.0025417952525</v>
      </c>
      <c r="S15" s="60">
        <f>MIN($S$6/100*F15,150)</f>
        <v>0.6035999999999999</v>
      </c>
      <c r="T15" s="60">
        <f>MIN($T$6/100*F15,200)</f>
        <v>0.7544999999999998</v>
      </c>
      <c r="U15" s="60">
        <f>MIN($U$6/100*F15,250)</f>
        <v>1.006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0.0025417952525</v>
      </c>
      <c r="AB15" s="139">
        <f>IF(AA15&gt;=0,AA15,"")</f>
        <v>0.0025417952525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375.24</v>
      </c>
      <c r="F16" s="61">
        <v>5.029999999999999</v>
      </c>
      <c r="G16" s="74">
        <v>0.32772</v>
      </c>
      <c r="H16" s="63">
        <f>MAX(G16,-0.12*F16)</f>
        <v>0.32772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0.00307434132</v>
      </c>
      <c r="S16" s="60">
        <f>MIN($S$6/100*F16,150)</f>
        <v>0.6035999999999999</v>
      </c>
      <c r="T16" s="60">
        <f>MIN($T$6/100*F16,200)</f>
        <v>0.7544999999999998</v>
      </c>
      <c r="U16" s="60">
        <f>MIN($U$6/100*F16,250)</f>
        <v>1.006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0.00307434132</v>
      </c>
      <c r="AB16" s="139">
        <f>IF(AA16&gt;=0,AA16,"")</f>
        <v>0.00307434132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277.22</v>
      </c>
      <c r="F17" s="61">
        <v>5.029999999999999</v>
      </c>
      <c r="G17" s="74">
        <v>0.33802</v>
      </c>
      <c r="H17" s="63">
        <f>MAX(G17,-0.12*F17)</f>
        <v>0.33802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0.00234264761</v>
      </c>
      <c r="S17" s="60">
        <f>MIN($S$6/100*F17,150)</f>
        <v>0.6035999999999999</v>
      </c>
      <c r="T17" s="60">
        <f>MIN($T$6/100*F17,200)</f>
        <v>0.7544999999999998</v>
      </c>
      <c r="U17" s="60">
        <f>MIN($U$6/100*F17,250)</f>
        <v>1.006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0.00234264761</v>
      </c>
      <c r="AB17" s="139">
        <f>IF(AA17&gt;=0,AA17,"")</f>
        <v>0.00234264761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375.24</v>
      </c>
      <c r="F18" s="61">
        <v>5.029999999999999</v>
      </c>
      <c r="G18" s="74">
        <v>0.34536</v>
      </c>
      <c r="H18" s="63">
        <f>MAX(G18,-0.12*F18)</f>
        <v>0.34536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0.00323982216</v>
      </c>
      <c r="S18" s="60">
        <f>MIN($S$6/100*F18,150)</f>
        <v>0.6035999999999999</v>
      </c>
      <c r="T18" s="60">
        <f>MIN($T$6/100*F18,200)</f>
        <v>0.7544999999999998</v>
      </c>
      <c r="U18" s="60">
        <f>MIN($U$6/100*F18,250)</f>
        <v>1.006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0.00323982216</v>
      </c>
      <c r="AB18" s="139">
        <f>IF(AA18&gt;=0,AA18,"")</f>
        <v>0.00323982216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342.57</v>
      </c>
      <c r="F19" s="61">
        <v>5.029999999999999</v>
      </c>
      <c r="G19" s="74">
        <v>0.3189</v>
      </c>
      <c r="H19" s="63">
        <f>MAX(G19,-0.12*F19)</f>
        <v>0.3189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0.002731139325</v>
      </c>
      <c r="S19" s="60">
        <f>MIN($S$6/100*F19,150)</f>
        <v>0.6035999999999999</v>
      </c>
      <c r="T19" s="60">
        <f>MIN($T$6/100*F19,200)</f>
        <v>0.7544999999999998</v>
      </c>
      <c r="U19" s="60">
        <f>MIN($U$6/100*F19,250)</f>
        <v>1.006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0.002731139325</v>
      </c>
      <c r="AB19" s="139">
        <f>IF(AA19&gt;=0,AA19,"")</f>
        <v>0.002731139325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440.59</v>
      </c>
      <c r="F20" s="61">
        <v>5.029999999999999</v>
      </c>
      <c r="G20" s="74">
        <v>0.32662</v>
      </c>
      <c r="H20" s="63">
        <f>MAX(G20,-0.12*F20)</f>
        <v>0.32662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0.003597637645</v>
      </c>
      <c r="S20" s="60">
        <f>MIN($S$6/100*F20,150)</f>
        <v>0.6035999999999999</v>
      </c>
      <c r="T20" s="60">
        <f>MIN($T$6/100*F20,200)</f>
        <v>0.7544999999999998</v>
      </c>
      <c r="U20" s="60">
        <f>MIN($U$6/100*F20,250)</f>
        <v>1.006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0.003597637645</v>
      </c>
      <c r="AB20" s="139">
        <f>IF(AA20&gt;=0,AA20,"")</f>
        <v>0.003597637645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375.24</v>
      </c>
      <c r="F21" s="61">
        <v>5.029999999999999</v>
      </c>
      <c r="G21" s="74">
        <v>0.32258</v>
      </c>
      <c r="H21" s="63">
        <f>MAX(G21,-0.12*F21)</f>
        <v>0.32258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0.00302612298</v>
      </c>
      <c r="S21" s="60">
        <f>MIN($S$6/100*F21,150)</f>
        <v>0.6035999999999999</v>
      </c>
      <c r="T21" s="60">
        <f>MIN($T$6/100*F21,200)</f>
        <v>0.7544999999999998</v>
      </c>
      <c r="U21" s="60">
        <f>MIN($U$6/100*F21,250)</f>
        <v>1.006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0.00302612298</v>
      </c>
      <c r="AB21" s="139">
        <f>IF(AA21&gt;=0,AA21,"")</f>
        <v>0.00302612298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49.98</v>
      </c>
      <c r="D22" s="73">
        <f>ROUND(C22,2)</f>
        <v>49.98</v>
      </c>
      <c r="E22" s="60">
        <v>342.57</v>
      </c>
      <c r="F22" s="61">
        <v>5.029999999999999</v>
      </c>
      <c r="G22" s="74">
        <v>0.3112</v>
      </c>
      <c r="H22" s="63">
        <f>MAX(G22,-0.12*F22)</f>
        <v>0.3112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0.0026651946</v>
      </c>
      <c r="S22" s="60">
        <f>MIN($S$6/100*F22,150)</f>
        <v>0.6035999999999999</v>
      </c>
      <c r="T22" s="60">
        <f>MIN($T$6/100*F22,200)</f>
        <v>0.7544999999999998</v>
      </c>
      <c r="U22" s="60">
        <f>MIN($U$6/100*F22,250)</f>
        <v>1.006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0.0026651946</v>
      </c>
      <c r="AB22" s="139">
        <f>IF(AA22&gt;=0,AA22,"")</f>
        <v>0.0026651946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375.24</v>
      </c>
      <c r="F23" s="61">
        <v>5.029999999999999</v>
      </c>
      <c r="G23" s="74">
        <v>0.32846</v>
      </c>
      <c r="H23" s="63">
        <f>MAX(G23,-0.12*F23)</f>
        <v>0.32846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0.00308128326</v>
      </c>
      <c r="S23" s="60">
        <f>MIN($S$6/100*F23,150)</f>
        <v>0.6035999999999999</v>
      </c>
      <c r="T23" s="60">
        <f>MIN($T$6/100*F23,200)</f>
        <v>0.7544999999999998</v>
      </c>
      <c r="U23" s="60">
        <f>MIN($U$6/100*F23,250)</f>
        <v>1.006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0.00308128326</v>
      </c>
      <c r="AB23" s="139">
        <f>IF(AA23&gt;=0,AA23,"")</f>
        <v>0.00308128326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538.61</v>
      </c>
      <c r="F24" s="61">
        <v>5.029999999999999</v>
      </c>
      <c r="G24" s="74">
        <v>0.23702</v>
      </c>
      <c r="H24" s="63">
        <f>MAX(G24,-0.12*F24)</f>
        <v>0.23702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0.003191533555</v>
      </c>
      <c r="S24" s="60">
        <f>MIN($S$6/100*F24,150)</f>
        <v>0.6035999999999999</v>
      </c>
      <c r="T24" s="60">
        <f>MIN($T$6/100*F24,200)</f>
        <v>0.7544999999999998</v>
      </c>
      <c r="U24" s="60">
        <f>MIN($U$6/100*F24,250)</f>
        <v>1.006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0.003191533555</v>
      </c>
      <c r="AB24" s="139">
        <f>IF(AA24&gt;=0,AA24,"")</f>
        <v>0.003191533555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342.57</v>
      </c>
      <c r="F25" s="61">
        <v>5.029999999999999</v>
      </c>
      <c r="G25" s="74">
        <v>1.34832</v>
      </c>
      <c r="H25" s="63">
        <f>MAX(G25,-0.12*F25)</f>
        <v>1.34832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1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0.01154734956</v>
      </c>
      <c r="S25" s="60">
        <f>MIN($S$6/100*F25,150)</f>
        <v>0.6035999999999999</v>
      </c>
      <c r="T25" s="60">
        <f>MIN($T$6/100*F25,200)</f>
        <v>0.7544999999999998</v>
      </c>
      <c r="U25" s="60">
        <f>MIN($U$6/100*F25,250)</f>
        <v>1.006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0.004051746675000001</v>
      </c>
      <c r="Z25" s="67">
        <f>IF(AND(C25&gt;=50.1,G25&lt;0),($A$2)*ABS(G25)/40000,0)</f>
        <v>0</v>
      </c>
      <c r="AA25" s="67">
        <f>R25+Y25+Z25</f>
        <v>0.015599096235</v>
      </c>
      <c r="AB25" s="139">
        <f>IF(AA25&gt;=0,AA25,"")</f>
        <v>0.015599096235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110.89</v>
      </c>
      <c r="F26" s="61">
        <v>5.029999999999999</v>
      </c>
      <c r="G26" s="74">
        <v>5.03368</v>
      </c>
      <c r="H26" s="63">
        <f>MAX(G26,-0.12*F26)</f>
        <v>5.03368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1</v>
      </c>
      <c r="N26" s="65">
        <f>IF(M26=M25,N25+M26,0)</f>
        <v>1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0.01395461938</v>
      </c>
      <c r="S26" s="60">
        <f>MIN($S$6/100*F26,150)</f>
        <v>0.6035999999999999</v>
      </c>
      <c r="T26" s="60">
        <f>MIN($T$6/100*F26,200)</f>
        <v>0.7544999999999998</v>
      </c>
      <c r="U26" s="60">
        <f>MIN($U$6/100*F26,250)</f>
        <v>1.006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0.011528290735</v>
      </c>
      <c r="Z26" s="67">
        <f>IF(AND(C26&gt;=50.1,G26&lt;0),($A$2)*ABS(G26)/40000,0)</f>
        <v>0</v>
      </c>
      <c r="AA26" s="67">
        <f>R26+Y26+Z26</f>
        <v>0.025482910115</v>
      </c>
      <c r="AB26" s="139">
        <f>IF(AA26&gt;=0,AA26,"")</f>
        <v>0.025482910115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277.22</v>
      </c>
      <c r="F27" s="61">
        <v>5.029999999999999</v>
      </c>
      <c r="G27" s="74">
        <v>1.66525</v>
      </c>
      <c r="H27" s="63">
        <f>MAX(G27,-0.12*F27)</f>
        <v>1.66525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1</v>
      </c>
      <c r="N27" s="65">
        <f>IF(M27=M26,N26+M27,0)</f>
        <v>2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0.011541015125</v>
      </c>
      <c r="S27" s="60">
        <f>MIN($S$6/100*F27,150)</f>
        <v>0.6035999999999999</v>
      </c>
      <c r="T27" s="60">
        <f>MIN($T$6/100*F27,200)</f>
        <v>0.7544999999999998</v>
      </c>
      <c r="U27" s="60">
        <f>MIN($U$6/100*F27,250)</f>
        <v>1.006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0.005475302915000001</v>
      </c>
      <c r="Z27" s="67">
        <f>IF(AND(C27&gt;=50.1,G27&lt;0),($A$2)*ABS(G27)/40000,0)</f>
        <v>0</v>
      </c>
      <c r="AA27" s="67">
        <f>R27+Y27+Z27</f>
        <v>0.01701631804</v>
      </c>
      <c r="AB27" s="139">
        <f>IF(AA27&gt;=0,AA27,"")</f>
        <v>0.01701631804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309.89</v>
      </c>
      <c r="F28" s="61">
        <v>4.88</v>
      </c>
      <c r="G28" s="74">
        <v>-0.09184</v>
      </c>
      <c r="H28" s="63">
        <f>MAX(G28,-0.12*F28)</f>
        <v>-0.09184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-0.00071150744</v>
      </c>
      <c r="S28" s="60">
        <f>MIN($S$6/100*F28,150)</f>
        <v>0.5856</v>
      </c>
      <c r="T28" s="60">
        <f>MIN($T$6/100*F28,200)</f>
        <v>0.732</v>
      </c>
      <c r="U28" s="60">
        <f>MIN($U$6/100*F28,250)</f>
        <v>0.976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-0.00071150744</v>
      </c>
      <c r="AB28" s="139" t="str">
        <f>IF(AA28&gt;=0,AA28,"")</f>
        <v/>
      </c>
      <c r="AC28" s="76">
        <f>IF(AA28&lt;0,AA28,"")</f>
        <v>-0.00071150744</v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440.59</v>
      </c>
      <c r="F29" s="61">
        <v>4.88</v>
      </c>
      <c r="G29" s="74">
        <v>-0.07053</v>
      </c>
      <c r="H29" s="63">
        <f>MAX(G29,-0.12*F29)</f>
        <v>-0.07053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-0.0007768703174999999</v>
      </c>
      <c r="S29" s="60">
        <f>MIN($S$6/100*F29,150)</f>
        <v>0.5856</v>
      </c>
      <c r="T29" s="60">
        <f>MIN($T$6/100*F29,200)</f>
        <v>0.732</v>
      </c>
      <c r="U29" s="60">
        <f>MIN($U$6/100*F29,250)</f>
        <v>0.976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-0.0007768703174999999</v>
      </c>
      <c r="AB29" s="139" t="str">
        <f>IF(AA29&gt;=0,AA29,"")</f>
        <v/>
      </c>
      <c r="AC29" s="76">
        <f>IF(AA29&lt;0,AA29,"")</f>
        <v>-0.0007768703174999999</v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277.22</v>
      </c>
      <c r="F30" s="61">
        <v>4.88</v>
      </c>
      <c r="G30" s="74">
        <v>-0.05218</v>
      </c>
      <c r="H30" s="63">
        <f>MAX(G30,-0.12*F30)</f>
        <v>-0.05218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-0.00036163349</v>
      </c>
      <c r="S30" s="60">
        <f>MIN($S$6/100*F30,150)</f>
        <v>0.5856</v>
      </c>
      <c r="T30" s="60">
        <f>MIN($T$6/100*F30,200)</f>
        <v>0.732</v>
      </c>
      <c r="U30" s="60">
        <f>MIN($U$6/100*F30,250)</f>
        <v>0.976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-0.00036163349</v>
      </c>
      <c r="AB30" s="139" t="str">
        <f>IF(AA30&gt;=0,AA30,"")</f>
        <v/>
      </c>
      <c r="AC30" s="76">
        <f>IF(AA30&lt;0,AA30,"")</f>
        <v>-0.00036163349</v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50.07</v>
      </c>
      <c r="D31" s="73">
        <f>ROUND(C31,2)</f>
        <v>50.07</v>
      </c>
      <c r="E31" s="60">
        <v>0</v>
      </c>
      <c r="F31" s="61">
        <v>4.88</v>
      </c>
      <c r="G31" s="74">
        <v>0.15422</v>
      </c>
      <c r="H31" s="63">
        <f>MAX(G31,-0.12*F31)</f>
        <v>0.15422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0.5856</v>
      </c>
      <c r="T31" s="60">
        <f>MIN($T$6/100*F31,200)</f>
        <v>0.732</v>
      </c>
      <c r="U31" s="60">
        <f>MIN($U$6/100*F31,250)</f>
        <v>0.976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50.12</v>
      </c>
      <c r="D32" s="73">
        <f>ROUND(C32,2)</f>
        <v>50.12</v>
      </c>
      <c r="E32" s="60">
        <v>0</v>
      </c>
      <c r="F32" s="61">
        <v>4.88</v>
      </c>
      <c r="G32" s="74">
        <v>0.69151</v>
      </c>
      <c r="H32" s="63">
        <f>MAX(G32,-0.12*F32)</f>
        <v>0.69151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1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0.5856</v>
      </c>
      <c r="T32" s="60">
        <f>MIN($T$6/100*F32,200)</f>
        <v>0.732</v>
      </c>
      <c r="U32" s="60">
        <f>MIN($U$6/100*F32,250)</f>
        <v>0.976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50.09</v>
      </c>
      <c r="D33" s="73">
        <f>ROUND(C33,2)</f>
        <v>50.09</v>
      </c>
      <c r="E33" s="60">
        <v>0</v>
      </c>
      <c r="F33" s="61">
        <v>4.88</v>
      </c>
      <c r="G33" s="74">
        <v>1.14837</v>
      </c>
      <c r="H33" s="63">
        <f>MAX(G33,-0.12*F33)</f>
        <v>1.14837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1</v>
      </c>
      <c r="N33" s="65">
        <f>IF(M33=M32,N32+M33,0)</f>
        <v>1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0.5856</v>
      </c>
      <c r="T33" s="60">
        <f>MIN($T$6/100*F33,200)</f>
        <v>0.732</v>
      </c>
      <c r="U33" s="60">
        <f>MIN($U$6/100*F33,250)</f>
        <v>0.976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50.06</v>
      </c>
      <c r="D34" s="73">
        <f>ROUND(C34,2)</f>
        <v>50.06</v>
      </c>
      <c r="E34" s="60">
        <v>0</v>
      </c>
      <c r="F34" s="61">
        <v>4.88</v>
      </c>
      <c r="G34" s="74">
        <v>1.2703</v>
      </c>
      <c r="H34" s="63">
        <f>MAX(G34,-0.12*F34)</f>
        <v>1.2703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1</v>
      </c>
      <c r="N34" s="65">
        <f>IF(M34=M33,N33+M34,0)</f>
        <v>2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0.5856</v>
      </c>
      <c r="T34" s="60">
        <f>MIN($T$6/100*F34,200)</f>
        <v>0.732</v>
      </c>
      <c r="U34" s="60">
        <f>MIN($U$6/100*F34,250)</f>
        <v>0.976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110.89</v>
      </c>
      <c r="F35" s="61">
        <v>4.88</v>
      </c>
      <c r="G35" s="74">
        <v>1.26626</v>
      </c>
      <c r="H35" s="63">
        <f>MAX(G35,-0.12*F35)</f>
        <v>1.26626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1</v>
      </c>
      <c r="N35" s="65">
        <f>IF(M35=M34,N34+M35,0)</f>
        <v>3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0.003510389285</v>
      </c>
      <c r="S35" s="60">
        <f>MIN($S$6/100*F35,150)</f>
        <v>0.5856</v>
      </c>
      <c r="T35" s="60">
        <f>MIN($T$6/100*F35,200)</f>
        <v>0.732</v>
      </c>
      <c r="U35" s="60">
        <f>MIN($U$6/100*F35,250)</f>
        <v>0.976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0.001156416365</v>
      </c>
      <c r="Z35" s="67">
        <f>IF(AND(C35&gt;=50.1,G35&lt;0),($A$2)*ABS(G35)/40000,0)</f>
        <v>0</v>
      </c>
      <c r="AA35" s="67">
        <f>R35+Y35+Z35</f>
        <v>0.00466680565</v>
      </c>
      <c r="AB35" s="139">
        <f>IF(AA35&gt;=0,AA35,"")</f>
        <v>0.00466680565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50.02</v>
      </c>
      <c r="D36" s="73">
        <f>ROUND(C36,2)</f>
        <v>50.02</v>
      </c>
      <c r="E36" s="60">
        <v>166.33</v>
      </c>
      <c r="F36" s="61">
        <v>4.88</v>
      </c>
      <c r="G36" s="74">
        <v>0.64817</v>
      </c>
      <c r="H36" s="63">
        <f>MAX(G36,-0.12*F36)</f>
        <v>0.64817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1</v>
      </c>
      <c r="N36" s="65">
        <f>IF(M36=M35,N35+M36,0)</f>
        <v>4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0.0026952529025</v>
      </c>
      <c r="S36" s="60">
        <f>MIN($S$6/100*F36,150)</f>
        <v>0.5856</v>
      </c>
      <c r="T36" s="60">
        <f>MIN($T$6/100*F36,200)</f>
        <v>0.732</v>
      </c>
      <c r="U36" s="60">
        <f>MIN($U$6/100*F36,250)</f>
        <v>0.976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5.203634050000002E-5</v>
      </c>
      <c r="Z36" s="67">
        <f>IF(AND(C36&gt;=50.1,G36&lt;0),($A$2)*ABS(G36)/40000,0)</f>
        <v>0</v>
      </c>
      <c r="AA36" s="67">
        <f>R36+Y36+Z36</f>
        <v>0.002747289243</v>
      </c>
      <c r="AB36" s="139">
        <f>IF(AA36&gt;=0,AA36,"")</f>
        <v>0.002747289243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49.94</v>
      </c>
      <c r="D37" s="73">
        <f>ROUND(C37,2)</f>
        <v>49.94</v>
      </c>
      <c r="E37" s="60">
        <v>473.26</v>
      </c>
      <c r="F37" s="61">
        <v>4.88</v>
      </c>
      <c r="G37" s="74">
        <v>0.15826</v>
      </c>
      <c r="H37" s="63">
        <f>MAX(G37,-0.12*F37)</f>
        <v>0.15826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0.00187245319</v>
      </c>
      <c r="S37" s="60">
        <f>MIN($S$6/100*F37,150)</f>
        <v>0.5856</v>
      </c>
      <c r="T37" s="60">
        <f>MIN($T$6/100*F37,200)</f>
        <v>0.732</v>
      </c>
      <c r="U37" s="60">
        <f>MIN($U$6/100*F37,250)</f>
        <v>0.976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0.00187245319</v>
      </c>
      <c r="AB37" s="139">
        <f>IF(AA37&gt;=0,AA37,"")</f>
        <v>0.00187245319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277.22</v>
      </c>
      <c r="F38" s="61">
        <v>4.88</v>
      </c>
      <c r="G38" s="74">
        <v>0.17918</v>
      </c>
      <c r="H38" s="63">
        <f>MAX(G38,-0.12*F38)</f>
        <v>0.17918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0.00124180699</v>
      </c>
      <c r="S38" s="60">
        <f>MIN($S$6/100*F38,150)</f>
        <v>0.5856</v>
      </c>
      <c r="T38" s="60">
        <f>MIN($T$6/100*F38,200)</f>
        <v>0.732</v>
      </c>
      <c r="U38" s="60">
        <f>MIN($U$6/100*F38,250)</f>
        <v>0.976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0.00124180699</v>
      </c>
      <c r="AB38" s="139">
        <f>IF(AA38&gt;=0,AA38,"")</f>
        <v>0.00124180699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49.91</v>
      </c>
      <c r="D39" s="73">
        <f>ROUND(C39,2)</f>
        <v>49.91</v>
      </c>
      <c r="E39" s="60">
        <v>571.28</v>
      </c>
      <c r="F39" s="61">
        <v>4.88</v>
      </c>
      <c r="G39" s="74">
        <v>0.28827</v>
      </c>
      <c r="H39" s="63">
        <f>MAX(G39,-0.12*F39)</f>
        <v>0.28827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0.004117072140000001</v>
      </c>
      <c r="S39" s="60">
        <f>MIN($S$6/100*F39,150)</f>
        <v>0.5856</v>
      </c>
      <c r="T39" s="60">
        <f>MIN($T$6/100*F39,200)</f>
        <v>0.732</v>
      </c>
      <c r="U39" s="60">
        <f>MIN($U$6/100*F39,250)</f>
        <v>0.976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0.004117072140000001</v>
      </c>
      <c r="AB39" s="139">
        <f>IF(AA39&gt;=0,AA39,"")</f>
        <v>0.004117072140000001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277.22</v>
      </c>
      <c r="F40" s="61">
        <v>4.88</v>
      </c>
      <c r="G40" s="74">
        <v>0.35071</v>
      </c>
      <c r="H40" s="63">
        <f>MAX(G40,-0.12*F40)</f>
        <v>0.35071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0.002430595655000001</v>
      </c>
      <c r="S40" s="60">
        <f>MIN($S$6/100*F40,150)</f>
        <v>0.5856</v>
      </c>
      <c r="T40" s="60">
        <f>MIN($T$6/100*F40,200)</f>
        <v>0.732</v>
      </c>
      <c r="U40" s="60">
        <f>MIN($U$6/100*F40,250)</f>
        <v>0.976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0.002430595655000001</v>
      </c>
      <c r="AB40" s="139">
        <f>IF(AA40&gt;=0,AA40,"")</f>
        <v>0.002430595655000001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49.94</v>
      </c>
      <c r="D41" s="73">
        <f>ROUND(C41,2)</f>
        <v>49.94</v>
      </c>
      <c r="E41" s="60">
        <v>473.26</v>
      </c>
      <c r="F41" s="61">
        <v>4.88</v>
      </c>
      <c r="G41" s="74">
        <v>0.27909</v>
      </c>
      <c r="H41" s="63">
        <f>MAX(G41,-0.12*F41)</f>
        <v>0.27909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0.003302053335</v>
      </c>
      <c r="S41" s="60">
        <f>MIN($S$6/100*F41,150)</f>
        <v>0.5856</v>
      </c>
      <c r="T41" s="60">
        <f>MIN($T$6/100*F41,200)</f>
        <v>0.732</v>
      </c>
      <c r="U41" s="60">
        <f>MIN($U$6/100*F41,250)</f>
        <v>0.976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0.003302053335</v>
      </c>
      <c r="AB41" s="139">
        <f>IF(AA41&gt;=0,AA41,"")</f>
        <v>0.003302053335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49.92</v>
      </c>
      <c r="D42" s="73">
        <f>ROUND(C42,2)</f>
        <v>49.92</v>
      </c>
      <c r="E42" s="60">
        <v>538.61</v>
      </c>
      <c r="F42" s="61">
        <v>4.88</v>
      </c>
      <c r="G42" s="74">
        <v>0.17552</v>
      </c>
      <c r="H42" s="63">
        <f>MAX(G42,-0.12*F42)</f>
        <v>0.17552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0.00236342068</v>
      </c>
      <c r="S42" s="60">
        <f>MIN($S$6/100*F42,150)</f>
        <v>0.5856</v>
      </c>
      <c r="T42" s="60">
        <f>MIN($T$6/100*F42,200)</f>
        <v>0.732</v>
      </c>
      <c r="U42" s="60">
        <f>MIN($U$6/100*F42,250)</f>
        <v>0.976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0.00236342068</v>
      </c>
      <c r="AB42" s="139">
        <f>IF(AA42&gt;=0,AA42,"")</f>
        <v>0.00236342068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49.86</v>
      </c>
      <c r="D43" s="73">
        <f>ROUND(C43,2)</f>
        <v>49.86</v>
      </c>
      <c r="E43" s="60">
        <v>734.65</v>
      </c>
      <c r="F43" s="61">
        <v>4.88</v>
      </c>
      <c r="G43" s="74">
        <v>0.16964</v>
      </c>
      <c r="H43" s="63">
        <f>MAX(G43,-0.12*F43)</f>
        <v>0.16964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0.00311565065</v>
      </c>
      <c r="S43" s="60">
        <f>MIN($S$6/100*F43,150)</f>
        <v>0.5856</v>
      </c>
      <c r="T43" s="60">
        <f>MIN($T$6/100*F43,200)</f>
        <v>0.732</v>
      </c>
      <c r="U43" s="60">
        <f>MIN($U$6/100*F43,250)</f>
        <v>0.976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0.00311565065</v>
      </c>
      <c r="AB43" s="139">
        <f>IF(AA43&gt;=0,AA43,"")</f>
        <v>0.00311565065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49.92</v>
      </c>
      <c r="D44" s="73">
        <f>ROUND(C44,2)</f>
        <v>49.92</v>
      </c>
      <c r="E44" s="60">
        <v>538.61</v>
      </c>
      <c r="F44" s="61">
        <v>4.88</v>
      </c>
      <c r="G44" s="74">
        <v>0.18579</v>
      </c>
      <c r="H44" s="63">
        <f>MAX(G44,-0.12*F44)</f>
        <v>0.18579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0.0025017087975</v>
      </c>
      <c r="S44" s="60">
        <f>MIN($S$6/100*F44,150)</f>
        <v>0.5856</v>
      </c>
      <c r="T44" s="60">
        <f>MIN($T$6/100*F44,200)</f>
        <v>0.732</v>
      </c>
      <c r="U44" s="60">
        <f>MIN($U$6/100*F44,250)</f>
        <v>0.976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0.0025017087975</v>
      </c>
      <c r="AB44" s="139">
        <f>IF(AA44&gt;=0,AA44,"")</f>
        <v>0.0025017087975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375.24</v>
      </c>
      <c r="F45" s="61">
        <v>4.88</v>
      </c>
      <c r="G45" s="74">
        <v>0.17699</v>
      </c>
      <c r="H45" s="63">
        <f>MAX(G45,-0.12*F45)</f>
        <v>0.17699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0.00166034319</v>
      </c>
      <c r="S45" s="60">
        <f>MIN($S$6/100*F45,150)</f>
        <v>0.5856</v>
      </c>
      <c r="T45" s="60">
        <f>MIN($T$6/100*F45,200)</f>
        <v>0.732</v>
      </c>
      <c r="U45" s="60">
        <f>MIN($U$6/100*F45,250)</f>
        <v>0.976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0.00166034319</v>
      </c>
      <c r="AB45" s="139">
        <f>IF(AA45&gt;=0,AA45,"")</f>
        <v>0.00166034319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221.78</v>
      </c>
      <c r="F46" s="61">
        <v>4.88</v>
      </c>
      <c r="G46" s="74">
        <v>0.16302</v>
      </c>
      <c r="H46" s="63">
        <f>MAX(G46,-0.12*F46)</f>
        <v>0.16302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0.0009038643900000001</v>
      </c>
      <c r="S46" s="60">
        <f>MIN($S$6/100*F46,150)</f>
        <v>0.5856</v>
      </c>
      <c r="T46" s="60">
        <f>MIN($T$6/100*F46,200)</f>
        <v>0.732</v>
      </c>
      <c r="U46" s="60">
        <f>MIN($U$6/100*F46,250)</f>
        <v>0.976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0.0009038643900000001</v>
      </c>
      <c r="AB46" s="139">
        <f>IF(AA46&gt;=0,AA46,"")</f>
        <v>0.0009038643900000001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55.44</v>
      </c>
      <c r="F47" s="61">
        <v>4.88</v>
      </c>
      <c r="G47" s="74">
        <v>0.15973</v>
      </c>
      <c r="H47" s="63">
        <f>MAX(G47,-0.12*F47)</f>
        <v>0.15973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0.00022138578</v>
      </c>
      <c r="S47" s="60">
        <f>MIN($S$6/100*F47,150)</f>
        <v>0.5856</v>
      </c>
      <c r="T47" s="60">
        <f>MIN($T$6/100*F47,200)</f>
        <v>0.732</v>
      </c>
      <c r="U47" s="60">
        <f>MIN($U$6/100*F47,250)</f>
        <v>0.976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0.00022138578</v>
      </c>
      <c r="AB47" s="139">
        <f>IF(AA47&gt;=0,AA47,"")</f>
        <v>0.00022138578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50.07</v>
      </c>
      <c r="D48" s="73">
        <f>ROUND(C48,2)</f>
        <v>50.07</v>
      </c>
      <c r="E48" s="60">
        <v>0</v>
      </c>
      <c r="F48" s="61">
        <v>4.88</v>
      </c>
      <c r="G48" s="74">
        <v>0.15092</v>
      </c>
      <c r="H48" s="63">
        <f>MAX(G48,-0.12*F48)</f>
        <v>0.15092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0.5856</v>
      </c>
      <c r="T48" s="60">
        <f>MIN($T$6/100*F48,200)</f>
        <v>0.732</v>
      </c>
      <c r="U48" s="60">
        <f>MIN($U$6/100*F48,250)</f>
        <v>0.976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110.89</v>
      </c>
      <c r="F49" s="61">
        <v>4.88</v>
      </c>
      <c r="G49" s="74">
        <v>0.17368</v>
      </c>
      <c r="H49" s="63">
        <f>MAX(G49,-0.12*F49)</f>
        <v>0.17368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0.00048148438</v>
      </c>
      <c r="S49" s="60">
        <f>MIN($S$6/100*F49,150)</f>
        <v>0.5856</v>
      </c>
      <c r="T49" s="60">
        <f>MIN($T$6/100*F49,200)</f>
        <v>0.732</v>
      </c>
      <c r="U49" s="60">
        <f>MIN($U$6/100*F49,250)</f>
        <v>0.976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0.00048148438</v>
      </c>
      <c r="AB49" s="139">
        <f>IF(AA49&gt;=0,AA49,"")</f>
        <v>0.00048148438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221.78</v>
      </c>
      <c r="F50" s="61">
        <v>4.88</v>
      </c>
      <c r="G50" s="74">
        <v>0.22363</v>
      </c>
      <c r="H50" s="63">
        <f>MAX(G50,-0.12*F50)</f>
        <v>0.22363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0.001239916535</v>
      </c>
      <c r="S50" s="60">
        <f>MIN($S$6/100*F50,150)</f>
        <v>0.5856</v>
      </c>
      <c r="T50" s="60">
        <f>MIN($T$6/100*F50,200)</f>
        <v>0.732</v>
      </c>
      <c r="U50" s="60">
        <f>MIN($U$6/100*F50,250)</f>
        <v>0.976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0.001239916535</v>
      </c>
      <c r="AB50" s="139">
        <f>IF(AA50&gt;=0,AA50,"")</f>
        <v>0.001239916535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49.99</v>
      </c>
      <c r="D51" s="73">
        <f>ROUND(C51,2)</f>
        <v>49.99</v>
      </c>
      <c r="E51" s="60">
        <v>309.89</v>
      </c>
      <c r="F51" s="61">
        <v>4.88</v>
      </c>
      <c r="G51" s="74">
        <v>0.2229</v>
      </c>
      <c r="H51" s="63">
        <f>MAX(G51,-0.12*F51)</f>
        <v>0.2229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0.001726862025</v>
      </c>
      <c r="S51" s="60">
        <f>MIN($S$6/100*F51,150)</f>
        <v>0.5856</v>
      </c>
      <c r="T51" s="60">
        <f>MIN($T$6/100*F51,200)</f>
        <v>0.732</v>
      </c>
      <c r="U51" s="60">
        <f>MIN($U$6/100*F51,250)</f>
        <v>0.976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0.001726862025</v>
      </c>
      <c r="AB51" s="139">
        <f>IF(AA51&gt;=0,AA51,"")</f>
        <v>0.001726862025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309.89</v>
      </c>
      <c r="F52" s="61">
        <v>4.88</v>
      </c>
      <c r="G52" s="74">
        <v>0.36024</v>
      </c>
      <c r="H52" s="63">
        <f>MAX(G52,-0.12*F52)</f>
        <v>0.36024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0.00279086934</v>
      </c>
      <c r="S52" s="60">
        <f>MIN($S$6/100*F52,150)</f>
        <v>0.5856</v>
      </c>
      <c r="T52" s="60">
        <f>MIN($T$6/100*F52,200)</f>
        <v>0.732</v>
      </c>
      <c r="U52" s="60">
        <f>MIN($U$6/100*F52,250)</f>
        <v>0.976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0.00279086934</v>
      </c>
      <c r="AB52" s="139">
        <f>IF(AA52&gt;=0,AA52,"")</f>
        <v>0.00279086934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49.97</v>
      </c>
      <c r="D53" s="73">
        <f>ROUND(C53,2)</f>
        <v>49.97</v>
      </c>
      <c r="E53" s="60">
        <v>375.24</v>
      </c>
      <c r="F53" s="61">
        <v>4.88</v>
      </c>
      <c r="G53" s="74">
        <v>0.67535</v>
      </c>
      <c r="H53" s="63">
        <f>MAX(G53,-0.12*F53)</f>
        <v>0.67535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1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0.006335458350000001</v>
      </c>
      <c r="S53" s="60">
        <f>MIN($S$6/100*F53,150)</f>
        <v>0.5856</v>
      </c>
      <c r="T53" s="60">
        <f>MIN($T$6/100*F53,200)</f>
        <v>0.732</v>
      </c>
      <c r="U53" s="60">
        <f>MIN($U$6/100*F53,250)</f>
        <v>0.976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0.00016838895</v>
      </c>
      <c r="Z53" s="67">
        <f>IF(AND(C53&gt;=50.1,G53&lt;0),($A$2)*ABS(G53)/40000,0)</f>
        <v>0</v>
      </c>
      <c r="AA53" s="67">
        <f>R53+Y53+Z53</f>
        <v>0.006503847300000001</v>
      </c>
      <c r="AB53" s="139">
        <f>IF(AA53&gt;=0,AA53,"")</f>
        <v>0.006503847300000001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407.92</v>
      </c>
      <c r="F54" s="61">
        <v>4.88</v>
      </c>
      <c r="G54" s="74">
        <v>0.502</v>
      </c>
      <c r="H54" s="63">
        <f>MAX(G54,-0.12*F54)</f>
        <v>0.502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1</v>
      </c>
      <c r="N54" s="65">
        <f>IF(M54=M53,N53+M54,0)</f>
        <v>1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0.005119396</v>
      </c>
      <c r="S54" s="60">
        <f>MIN($S$6/100*F54,150)</f>
        <v>0.5856</v>
      </c>
      <c r="T54" s="60">
        <f>MIN($T$6/100*F54,200)</f>
        <v>0.732</v>
      </c>
      <c r="U54" s="60">
        <f>MIN($U$6/100*F54,250)</f>
        <v>0.976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0.005119396</v>
      </c>
      <c r="AB54" s="139">
        <f>IF(AA54&gt;=0,AA54,"")</f>
        <v>0.005119396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50.03</v>
      </c>
      <c r="D55" s="73">
        <f>ROUND(C55,2)</f>
        <v>50.03</v>
      </c>
      <c r="E55" s="60">
        <v>110.89</v>
      </c>
      <c r="F55" s="61">
        <v>4.88</v>
      </c>
      <c r="G55" s="74">
        <v>3.79953</v>
      </c>
      <c r="H55" s="63">
        <f>MAX(G55,-0.12*F55)</f>
        <v>3.79953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1</v>
      </c>
      <c r="N55" s="65">
        <f>IF(M55=M54,N54+M55,0)</f>
        <v>2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0.0105332470425</v>
      </c>
      <c r="S55" s="60">
        <f>MIN($S$6/100*F55,150)</f>
        <v>0.5856</v>
      </c>
      <c r="T55" s="60">
        <f>MIN($T$6/100*F55,200)</f>
        <v>0.732</v>
      </c>
      <c r="U55" s="60">
        <f>MIN($U$6/100*F55,250)</f>
        <v>0.976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0.0081792741225</v>
      </c>
      <c r="Z55" s="67">
        <f>IF(AND(C55&gt;=50.1,G55&lt;0),($A$2)*ABS(G55)/40000,0)</f>
        <v>0</v>
      </c>
      <c r="AA55" s="67">
        <f>R55+Y55+Z55</f>
        <v>0.018712521165</v>
      </c>
      <c r="AB55" s="139">
        <f>IF(AA55&gt;=0,AA55,"")</f>
        <v>0.018712521165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309.89</v>
      </c>
      <c r="F56" s="61">
        <v>4.88</v>
      </c>
      <c r="G56" s="74">
        <v>4.88</v>
      </c>
      <c r="H56" s="63">
        <f>MAX(G56,-0.12*F56)</f>
        <v>4.88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1</v>
      </c>
      <c r="N56" s="65">
        <f>IF(M56=M55,N55+M56,0)</f>
        <v>3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0.03780658</v>
      </c>
      <c r="S56" s="60">
        <f>MIN($S$6/100*F56,150)</f>
        <v>0.5856</v>
      </c>
      <c r="T56" s="60">
        <f>MIN($T$6/100*F56,200)</f>
        <v>0.732</v>
      </c>
      <c r="U56" s="60">
        <f>MIN($U$6/100*F56,250)</f>
        <v>0.976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0.03122823508</v>
      </c>
      <c r="Z56" s="67">
        <f>IF(AND(C56&gt;=50.1,G56&lt;0),($A$2)*ABS(G56)/40000,0)</f>
        <v>0</v>
      </c>
      <c r="AA56" s="67">
        <f>R56+Y56+Z56</f>
        <v>0.06903481507999999</v>
      </c>
      <c r="AB56" s="139">
        <f>IF(AA56&gt;=0,AA56,"")</f>
        <v>0.06903481507999999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538.61</v>
      </c>
      <c r="F57" s="61">
        <v>4.88</v>
      </c>
      <c r="G57" s="74">
        <v>4.88</v>
      </c>
      <c r="H57" s="63">
        <f>MAX(G57,-0.12*F57)</f>
        <v>4.88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1</v>
      </c>
      <c r="N57" s="65">
        <f>IF(M57=M56,N56+M57,0)</f>
        <v>4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0.06571042000000001</v>
      </c>
      <c r="S57" s="60">
        <f>MIN($S$6/100*F57,150)</f>
        <v>0.5856</v>
      </c>
      <c r="T57" s="60">
        <f>MIN($T$6/100*F57,200)</f>
        <v>0.732</v>
      </c>
      <c r="U57" s="60">
        <f>MIN($U$6/100*F57,250)</f>
        <v>0.976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0.05427680692</v>
      </c>
      <c r="Z57" s="67">
        <f>IF(AND(C57&gt;=50.1,G57&lt;0),($A$2)*ABS(G57)/40000,0)</f>
        <v>0</v>
      </c>
      <c r="AA57" s="67">
        <f>R57+Y57+Z57</f>
        <v>0.11998722692</v>
      </c>
      <c r="AB57" s="139">
        <f>IF(AA57&gt;=0,AA57,"")</f>
        <v>0.11998722692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50.03</v>
      </c>
      <c r="D58" s="73">
        <f>ROUND(C58,2)</f>
        <v>50.03</v>
      </c>
      <c r="E58" s="60">
        <v>110.89</v>
      </c>
      <c r="F58" s="61">
        <v>4.88</v>
      </c>
      <c r="G58" s="74">
        <v>4.88</v>
      </c>
      <c r="H58" s="63">
        <f>MAX(G58,-0.12*F58)</f>
        <v>4.88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1</v>
      </c>
      <c r="N58" s="65">
        <f>IF(M58=M57,N57+M58,0)</f>
        <v>5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0.01352858</v>
      </c>
      <c r="S58" s="60">
        <f>MIN($S$6/100*F58,150)</f>
        <v>0.5856</v>
      </c>
      <c r="T58" s="60">
        <f>MIN($T$6/100*F58,200)</f>
        <v>0.732</v>
      </c>
      <c r="U58" s="60">
        <f>MIN($U$6/100*F58,250)</f>
        <v>0.976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0.01117460708</v>
      </c>
      <c r="Z58" s="67">
        <f>IF(AND(C58&gt;=50.1,G58&lt;0),($A$2)*ABS(G58)/40000,0)</f>
        <v>0</v>
      </c>
      <c r="AA58" s="67">
        <f>R58+Y58+Z58</f>
        <v>0.02470318708</v>
      </c>
      <c r="AB58" s="139">
        <f>IF(AA58&gt;=0,AA58,"")</f>
        <v>0.02470318708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277.22</v>
      </c>
      <c r="F59" s="61">
        <v>4.88</v>
      </c>
      <c r="G59" s="74">
        <v>4.61962</v>
      </c>
      <c r="H59" s="63">
        <f>MAX(G59,-0.12*F59)</f>
        <v>4.61962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1</v>
      </c>
      <c r="N59" s="65">
        <f>IF(M59=M58,N58+M59,0)</f>
        <v>6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0.03201627641000001</v>
      </c>
      <c r="S59" s="60">
        <f>MIN($S$6/100*F59,150)</f>
        <v>0.5856</v>
      </c>
      <c r="T59" s="60">
        <f>MIN($T$6/100*F59,200)</f>
        <v>0.732</v>
      </c>
      <c r="U59" s="60">
        <f>MIN($U$6/100*F59,250)</f>
        <v>0.976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0.02613145025000001</v>
      </c>
      <c r="Z59" s="67">
        <f>IF(AND(C59&gt;=50.1,G59&lt;0),($A$2)*ABS(G59)/40000,0)</f>
        <v>0</v>
      </c>
      <c r="AA59" s="67">
        <f>R59+Y59+Z59</f>
        <v>0.05814772666000002</v>
      </c>
      <c r="AB59" s="139">
        <f>IF(AA59&gt;=0,AA59,"")</f>
        <v>0.05814772666000002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4.88</v>
      </c>
      <c r="G60" s="74">
        <v>0.01503</v>
      </c>
      <c r="H60" s="63">
        <f>MAX(G60,-0.12*F60)</f>
        <v>0.01503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0.5856</v>
      </c>
      <c r="T60" s="60">
        <f>MIN($T$6/100*F60,200)</f>
        <v>0.732</v>
      </c>
      <c r="U60" s="60">
        <f>MIN($U$6/100*F60,250)</f>
        <v>0.976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110.89</v>
      </c>
      <c r="F61" s="61">
        <v>4.88</v>
      </c>
      <c r="G61" s="74">
        <v>-0.14473</v>
      </c>
      <c r="H61" s="63">
        <f>MAX(G61,-0.12*F61)</f>
        <v>-0.14473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-0.0004012277424999999</v>
      </c>
      <c r="S61" s="60">
        <f>MIN($S$6/100*F61,150)</f>
        <v>0.5856</v>
      </c>
      <c r="T61" s="60">
        <f>MIN($T$6/100*F61,200)</f>
        <v>0.732</v>
      </c>
      <c r="U61" s="60">
        <f>MIN($U$6/100*F61,250)</f>
        <v>0.976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-0.0004012277424999999</v>
      </c>
      <c r="AB61" s="139" t="str">
        <f>IF(AA61&gt;=0,AA61,"")</f>
        <v/>
      </c>
      <c r="AC61" s="76">
        <f>IF(AA61&lt;0,AA61,"")</f>
        <v>-0.0004012277424999999</v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55.44</v>
      </c>
      <c r="F62" s="61">
        <v>4.88</v>
      </c>
      <c r="G62" s="74">
        <v>0.0154</v>
      </c>
      <c r="H62" s="63">
        <f>MAX(G62,-0.12*F62)</f>
        <v>0.0154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2.13444E-5</v>
      </c>
      <c r="S62" s="60">
        <f>MIN($S$6/100*F62,150)</f>
        <v>0.5856</v>
      </c>
      <c r="T62" s="60">
        <f>MIN($T$6/100*F62,200)</f>
        <v>0.732</v>
      </c>
      <c r="U62" s="60">
        <f>MIN($U$6/100*F62,250)</f>
        <v>0.976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2.13444E-5</v>
      </c>
      <c r="AB62" s="139">
        <f>IF(AA62&gt;=0,AA62,"")</f>
        <v>2.13444E-5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110.89</v>
      </c>
      <c r="F63" s="61">
        <v>4.88</v>
      </c>
      <c r="G63" s="74">
        <v>0.1465</v>
      </c>
      <c r="H63" s="63">
        <f>MAX(G63,-0.12*F63)</f>
        <v>0.1465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0.000406134625</v>
      </c>
      <c r="S63" s="60">
        <f>MIN($S$6/100*F63,150)</f>
        <v>0.5856</v>
      </c>
      <c r="T63" s="60">
        <f>MIN($T$6/100*F63,200)</f>
        <v>0.732</v>
      </c>
      <c r="U63" s="60">
        <f>MIN($U$6/100*F63,250)</f>
        <v>0.976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0.000406134625</v>
      </c>
      <c r="AB63" s="139">
        <f>IF(AA63&gt;=0,AA63,"")</f>
        <v>0.000406134625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50.02</v>
      </c>
      <c r="D64" s="73">
        <f>ROUND(C64,2)</f>
        <v>50.02</v>
      </c>
      <c r="E64" s="60">
        <v>166.33</v>
      </c>
      <c r="F64" s="61">
        <v>4.88</v>
      </c>
      <c r="G64" s="74">
        <v>0.24823</v>
      </c>
      <c r="H64" s="63">
        <f>MAX(G64,-0.12*F64)</f>
        <v>0.24823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0.0010322023975</v>
      </c>
      <c r="S64" s="60">
        <f>MIN($S$6/100*F64,150)</f>
        <v>0.5856</v>
      </c>
      <c r="T64" s="60">
        <f>MIN($T$6/100*F64,200)</f>
        <v>0.732</v>
      </c>
      <c r="U64" s="60">
        <f>MIN($U$6/100*F64,250)</f>
        <v>0.976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0.0010322023975</v>
      </c>
      <c r="AB64" s="139">
        <f>IF(AA64&gt;=0,AA64,"")</f>
        <v>0.0010322023975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49.93</v>
      </c>
      <c r="D65" s="73">
        <f>ROUND(C65,2)</f>
        <v>49.93</v>
      </c>
      <c r="E65" s="60">
        <v>505.94</v>
      </c>
      <c r="F65" s="61">
        <v>4.88</v>
      </c>
      <c r="G65" s="74">
        <v>0.33821</v>
      </c>
      <c r="H65" s="63">
        <f>MAX(G65,-0.12*F65)</f>
        <v>0.33821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0.004277849185</v>
      </c>
      <c r="S65" s="60">
        <f>MIN($S$6/100*F65,150)</f>
        <v>0.5856</v>
      </c>
      <c r="T65" s="60">
        <f>MIN($T$6/100*F65,200)</f>
        <v>0.732</v>
      </c>
      <c r="U65" s="60">
        <f>MIN($U$6/100*F65,250)</f>
        <v>0.976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0.004277849185</v>
      </c>
      <c r="AB65" s="139">
        <f>IF(AA65&gt;=0,AA65,"")</f>
        <v>0.004277849185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221.78</v>
      </c>
      <c r="F66" s="61">
        <v>4.88</v>
      </c>
      <c r="G66" s="74">
        <v>0.02017</v>
      </c>
      <c r="H66" s="63">
        <f>MAX(G66,-0.12*F66)</f>
        <v>0.02017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0.000111832565</v>
      </c>
      <c r="S66" s="60">
        <f>MIN($S$6/100*F66,150)</f>
        <v>0.5856</v>
      </c>
      <c r="T66" s="60">
        <f>MIN($T$6/100*F66,200)</f>
        <v>0.732</v>
      </c>
      <c r="U66" s="60">
        <f>MIN($U$6/100*F66,250)</f>
        <v>0.976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0.000111832565</v>
      </c>
      <c r="AB66" s="139">
        <f>IF(AA66&gt;=0,AA66,"")</f>
        <v>0.000111832565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50.04</v>
      </c>
      <c r="D67" s="73">
        <f>ROUND(C67,2)</f>
        <v>50.04</v>
      </c>
      <c r="E67" s="60">
        <v>55.44</v>
      </c>
      <c r="F67" s="61">
        <v>4.88</v>
      </c>
      <c r="G67" s="74">
        <v>-0.1741</v>
      </c>
      <c r="H67" s="63">
        <f>MAX(G67,-0.12*F67)</f>
        <v>-0.1741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-0.0002413026</v>
      </c>
      <c r="S67" s="60">
        <f>MIN($S$6/100*F67,150)</f>
        <v>0.5856</v>
      </c>
      <c r="T67" s="60">
        <f>MIN($T$6/100*F67,200)</f>
        <v>0.732</v>
      </c>
      <c r="U67" s="60">
        <f>MIN($U$6/100*F67,250)</f>
        <v>0.976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-0.0002413026</v>
      </c>
      <c r="AB67" s="139" t="str">
        <f>IF(AA67&gt;=0,AA67,"")</f>
        <v/>
      </c>
      <c r="AC67" s="76">
        <f>IF(AA67&lt;0,AA67,"")</f>
        <v>-0.0002413026</v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4.88</v>
      </c>
      <c r="G68" s="74">
        <v>-0.14619</v>
      </c>
      <c r="H68" s="63">
        <f>MAX(G68,-0.12*F68)</f>
        <v>-0.14619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-0</v>
      </c>
      <c r="S68" s="60">
        <f>MIN($S$6/100*F68,150)</f>
        <v>0.5856</v>
      </c>
      <c r="T68" s="60">
        <f>MIN($T$6/100*F68,200)</f>
        <v>0.732</v>
      </c>
      <c r="U68" s="60">
        <f>MIN($U$6/100*F68,250)</f>
        <v>0.976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277.22</v>
      </c>
      <c r="F69" s="61">
        <v>4.88</v>
      </c>
      <c r="G69" s="74">
        <v>-0.15428</v>
      </c>
      <c r="H69" s="63">
        <f>MAX(G69,-0.12*F69)</f>
        <v>-0.15428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-0.00106923754</v>
      </c>
      <c r="S69" s="60">
        <f>MIN($S$6/100*F69,150)</f>
        <v>0.5856</v>
      </c>
      <c r="T69" s="60">
        <f>MIN($T$6/100*F69,200)</f>
        <v>0.732</v>
      </c>
      <c r="U69" s="60">
        <f>MIN($U$6/100*F69,250)</f>
        <v>0.976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-0.00106923754</v>
      </c>
      <c r="AB69" s="139" t="str">
        <f>IF(AA69&gt;=0,AA69,"")</f>
        <v/>
      </c>
      <c r="AC69" s="76">
        <f>IF(AA69&lt;0,AA69,"")</f>
        <v>-0.00106923754</v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342.57</v>
      </c>
      <c r="F70" s="61">
        <v>4.88</v>
      </c>
      <c r="G70" s="74">
        <v>-0.14105</v>
      </c>
      <c r="H70" s="63">
        <f>MAX(G70,-0.12*F70)</f>
        <v>-0.14105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-0.0012079874625</v>
      </c>
      <c r="S70" s="60">
        <f>MIN($S$6/100*F70,150)</f>
        <v>0.5856</v>
      </c>
      <c r="T70" s="60">
        <f>MIN($T$6/100*F70,200)</f>
        <v>0.732</v>
      </c>
      <c r="U70" s="60">
        <f>MIN($U$6/100*F70,250)</f>
        <v>0.976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-0.0012079874625</v>
      </c>
      <c r="AB70" s="139" t="str">
        <f>IF(AA70&gt;=0,AA70,"")</f>
        <v/>
      </c>
      <c r="AC70" s="76">
        <f>IF(AA70&lt;0,AA70,"")</f>
        <v>-0.0012079874625</v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407.92</v>
      </c>
      <c r="F71" s="61">
        <v>4.88</v>
      </c>
      <c r="G71" s="74">
        <v>0.07047</v>
      </c>
      <c r="H71" s="63">
        <f>MAX(G71,-0.12*F71)</f>
        <v>0.07047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0.0007186530600000001</v>
      </c>
      <c r="S71" s="60">
        <f>MIN($S$6/100*F71,150)</f>
        <v>0.5856</v>
      </c>
      <c r="T71" s="60">
        <f>MIN($T$6/100*F71,200)</f>
        <v>0.732</v>
      </c>
      <c r="U71" s="60">
        <f>MIN($U$6/100*F71,250)</f>
        <v>0.976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0.0007186530600000001</v>
      </c>
      <c r="AB71" s="139">
        <f>IF(AA71&gt;=0,AA71,"")</f>
        <v>0.0007186530600000001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110.89</v>
      </c>
      <c r="F72" s="61">
        <v>5.03</v>
      </c>
      <c r="G72" s="74">
        <v>1.34832</v>
      </c>
      <c r="H72" s="63">
        <f>MAX(G72,-0.12*F72)</f>
        <v>1.34832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1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0.00373788012</v>
      </c>
      <c r="S72" s="60">
        <f>MIN($S$6/100*F72,150)</f>
        <v>0.6036</v>
      </c>
      <c r="T72" s="60">
        <f>MIN($T$6/100*F72,200)</f>
        <v>0.7545000000000001</v>
      </c>
      <c r="U72" s="60">
        <f>MIN($U$6/100*F72,250)</f>
        <v>1.006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0.001311551475</v>
      </c>
      <c r="Z72" s="67">
        <f>IF(AND(C72&gt;=50.1,G72&lt;0),($A$2)*ABS(G72)/40000,0)</f>
        <v>0</v>
      </c>
      <c r="AA72" s="67">
        <f>R72+Y72+Z72</f>
        <v>0.005049431595</v>
      </c>
      <c r="AB72" s="139">
        <f>IF(AA72&gt;=0,AA72,"")</f>
        <v>0.005049431595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603.96</v>
      </c>
      <c r="F73" s="61">
        <v>5.03</v>
      </c>
      <c r="G73" s="74">
        <v>0.05559</v>
      </c>
      <c r="H73" s="63">
        <f>MAX(G73,-0.12*F73)</f>
        <v>0.05559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0.00083935341</v>
      </c>
      <c r="S73" s="60">
        <f>MIN($S$6/100*F73,150)</f>
        <v>0.6036</v>
      </c>
      <c r="T73" s="60">
        <f>MIN($T$6/100*F73,200)</f>
        <v>0.7545000000000001</v>
      </c>
      <c r="U73" s="60">
        <f>MIN($U$6/100*F73,250)</f>
        <v>1.006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0.00083935341</v>
      </c>
      <c r="AB73" s="139">
        <f>IF(AA73&gt;=0,AA73,"")</f>
        <v>0.00083935341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407.92</v>
      </c>
      <c r="F74" s="61">
        <v>5.03</v>
      </c>
      <c r="G74" s="74">
        <v>0.2539</v>
      </c>
      <c r="H74" s="63">
        <f>MAX(G74,-0.12*F74)</f>
        <v>0.2539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0.0025892722</v>
      </c>
      <c r="S74" s="60">
        <f>MIN($S$6/100*F74,150)</f>
        <v>0.6036</v>
      </c>
      <c r="T74" s="60">
        <f>MIN($T$6/100*F74,200)</f>
        <v>0.7545000000000001</v>
      </c>
      <c r="U74" s="60">
        <f>MIN($U$6/100*F74,250)</f>
        <v>1.006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0.0025892722</v>
      </c>
      <c r="AB74" s="139">
        <f>IF(AA74&gt;=0,AA74,"")</f>
        <v>0.0025892722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440.59</v>
      </c>
      <c r="F75" s="61">
        <v>5.03</v>
      </c>
      <c r="G75" s="74">
        <v>0.38833</v>
      </c>
      <c r="H75" s="63">
        <f>MAX(G75,-0.12*F75)</f>
        <v>0.38833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0.0042773578675</v>
      </c>
      <c r="S75" s="60">
        <f>MIN($S$6/100*F75,150)</f>
        <v>0.6036</v>
      </c>
      <c r="T75" s="60">
        <f>MIN($T$6/100*F75,200)</f>
        <v>0.7545000000000001</v>
      </c>
      <c r="U75" s="60">
        <f>MIN($U$6/100*F75,250)</f>
        <v>1.006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0.0042773578675</v>
      </c>
      <c r="AB75" s="139">
        <f>IF(AA75&gt;=0,AA75,"")</f>
        <v>0.0042773578675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375.24</v>
      </c>
      <c r="F76" s="61">
        <v>5.03</v>
      </c>
      <c r="G76" s="74">
        <v>0.19808</v>
      </c>
      <c r="H76" s="63">
        <f>MAX(G76,-0.12*F76)</f>
        <v>0.19808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0.00185818848</v>
      </c>
      <c r="S76" s="60">
        <f>MIN($S$6/100*F76,150)</f>
        <v>0.6036</v>
      </c>
      <c r="T76" s="60">
        <f>MIN($T$6/100*F76,200)</f>
        <v>0.7545000000000001</v>
      </c>
      <c r="U76" s="60">
        <f>MIN($U$6/100*F76,250)</f>
        <v>1.006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0.00185818848</v>
      </c>
      <c r="AB76" s="139">
        <f>IF(AA76&gt;=0,AA76,"")</f>
        <v>0.00185818848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407.92</v>
      </c>
      <c r="F77" s="61">
        <v>5.03</v>
      </c>
      <c r="G77" s="74">
        <v>0.03245</v>
      </c>
      <c r="H77" s="63">
        <f>MAX(G77,-0.12*F77)</f>
        <v>0.03245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0.0003309251</v>
      </c>
      <c r="S77" s="60">
        <f>MIN($S$6/100*F77,150)</f>
        <v>0.6036</v>
      </c>
      <c r="T77" s="60">
        <f>MIN($T$6/100*F77,200)</f>
        <v>0.7545000000000001</v>
      </c>
      <c r="U77" s="60">
        <f>MIN($U$6/100*F77,250)</f>
        <v>1.006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0.0003309251</v>
      </c>
      <c r="AB77" s="139">
        <f>IF(AA77&gt;=0,AA77,"")</f>
        <v>0.0003309251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50.03</v>
      </c>
      <c r="D78" s="73">
        <f>ROUND(C78,2)</f>
        <v>50.03</v>
      </c>
      <c r="E78" s="60">
        <v>110.89</v>
      </c>
      <c r="F78" s="61">
        <v>5.03</v>
      </c>
      <c r="G78" s="74">
        <v>0.00565</v>
      </c>
      <c r="H78" s="63">
        <f>MAX(G78,-0.12*F78)</f>
        <v>0.00565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1.56632125E-5</v>
      </c>
      <c r="S78" s="60">
        <f>MIN($S$6/100*F78,150)</f>
        <v>0.6036</v>
      </c>
      <c r="T78" s="60">
        <f>MIN($T$6/100*F78,200)</f>
        <v>0.7545000000000001</v>
      </c>
      <c r="U78" s="60">
        <f>MIN($U$6/100*F78,250)</f>
        <v>1.006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1.56632125E-5</v>
      </c>
      <c r="AB78" s="139">
        <f>IF(AA78&gt;=0,AA78,"")</f>
        <v>1.56632125E-5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110.89</v>
      </c>
      <c r="F79" s="61">
        <v>5.03</v>
      </c>
      <c r="G79" s="74">
        <v>-0.00061</v>
      </c>
      <c r="H79" s="63">
        <f>MAX(G79,-0.12*F79)</f>
        <v>-0.00061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-1.6910725E-6</v>
      </c>
      <c r="S79" s="60">
        <f>MIN($S$6/100*F79,150)</f>
        <v>0.6036</v>
      </c>
      <c r="T79" s="60">
        <f>MIN($T$6/100*F79,200)</f>
        <v>0.7545000000000001</v>
      </c>
      <c r="U79" s="60">
        <f>MIN($U$6/100*F79,250)</f>
        <v>1.006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-1.6910725E-6</v>
      </c>
      <c r="AB79" s="139" t="str">
        <f>IF(AA79&gt;=0,AA79,"")</f>
        <v/>
      </c>
      <c r="AC79" s="76">
        <f>IF(AA79&lt;0,AA79,"")</f>
        <v>-1.6910725E-6</v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50.06</v>
      </c>
      <c r="D80" s="73">
        <f>ROUND(C80,2)</f>
        <v>50.06</v>
      </c>
      <c r="E80" s="60">
        <v>0</v>
      </c>
      <c r="F80" s="61">
        <v>5.03</v>
      </c>
      <c r="G80" s="74">
        <v>0.0174</v>
      </c>
      <c r="H80" s="63">
        <f>MAX(G80,-0.12*F80)</f>
        <v>0.0174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0.6036</v>
      </c>
      <c r="T80" s="60">
        <f>MIN($T$6/100*F80,200)</f>
        <v>0.7545000000000001</v>
      </c>
      <c r="U80" s="60">
        <f>MIN($U$6/100*F80,250)</f>
        <v>1.006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277.22</v>
      </c>
      <c r="F81" s="61">
        <v>5.03</v>
      </c>
      <c r="G81" s="74">
        <v>0.0185</v>
      </c>
      <c r="H81" s="63">
        <f>MAX(G81,-0.12*F81)</f>
        <v>0.0185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0.00012821425</v>
      </c>
      <c r="S81" s="60">
        <f>MIN($S$6/100*F81,150)</f>
        <v>0.6036</v>
      </c>
      <c r="T81" s="60">
        <f>MIN($T$6/100*F81,200)</f>
        <v>0.7545000000000001</v>
      </c>
      <c r="U81" s="60">
        <f>MIN($U$6/100*F81,250)</f>
        <v>1.006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0.00012821425</v>
      </c>
      <c r="AB81" s="139">
        <f>IF(AA81&gt;=0,AA81,"")</f>
        <v>0.00012821425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49.97</v>
      </c>
      <c r="D82" s="73">
        <f>ROUND(C82,2)</f>
        <v>49.97</v>
      </c>
      <c r="E82" s="60">
        <v>375.24</v>
      </c>
      <c r="F82" s="61">
        <v>5.03</v>
      </c>
      <c r="G82" s="74">
        <v>0.01556</v>
      </c>
      <c r="H82" s="63">
        <f>MAX(G82,-0.12*F82)</f>
        <v>0.01556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0.00014596836</v>
      </c>
      <c r="S82" s="60">
        <f>MIN($S$6/100*F82,150)</f>
        <v>0.6036</v>
      </c>
      <c r="T82" s="60">
        <f>MIN($T$6/100*F82,200)</f>
        <v>0.7545000000000001</v>
      </c>
      <c r="U82" s="60">
        <f>MIN($U$6/100*F82,250)</f>
        <v>1.006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0.00014596836</v>
      </c>
      <c r="AB82" s="139">
        <f>IF(AA82&gt;=0,AA82,"")</f>
        <v>0.00014596836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</v>
      </c>
      <c r="D83" s="73">
        <f>ROUND(C83,2)</f>
        <v>50</v>
      </c>
      <c r="E83" s="60">
        <v>277.22</v>
      </c>
      <c r="F83" s="61">
        <v>5.03</v>
      </c>
      <c r="G83" s="74">
        <v>0.02106</v>
      </c>
      <c r="H83" s="63">
        <f>MAX(G83,-0.12*F83)</f>
        <v>0.02106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0.00014595633</v>
      </c>
      <c r="S83" s="60">
        <f>MIN($S$6/100*F83,150)</f>
        <v>0.6036</v>
      </c>
      <c r="T83" s="60">
        <f>MIN($T$6/100*F83,200)</f>
        <v>0.7545000000000001</v>
      </c>
      <c r="U83" s="60">
        <f>MIN($U$6/100*F83,250)</f>
        <v>1.006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0.00014595633</v>
      </c>
      <c r="AB83" s="139">
        <f>IF(AA83&gt;=0,AA83,"")</f>
        <v>0.00014595633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49.99</v>
      </c>
      <c r="D84" s="73">
        <f>ROUND(C84,2)</f>
        <v>49.99</v>
      </c>
      <c r="E84" s="60">
        <v>309.89</v>
      </c>
      <c r="F84" s="61">
        <v>5.03</v>
      </c>
      <c r="G84" s="74">
        <v>0.06514</v>
      </c>
      <c r="H84" s="63">
        <f>MAX(G84,-0.12*F84)</f>
        <v>0.06514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0.0005046558649999999</v>
      </c>
      <c r="S84" s="60">
        <f>MIN($S$6/100*F84,150)</f>
        <v>0.6036</v>
      </c>
      <c r="T84" s="60">
        <f>MIN($T$6/100*F84,200)</f>
        <v>0.7545000000000001</v>
      </c>
      <c r="U84" s="60">
        <f>MIN($U$6/100*F84,250)</f>
        <v>1.006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0.0005046558649999999</v>
      </c>
      <c r="AB84" s="139">
        <f>IF(AA84&gt;=0,AA84,"")</f>
        <v>0.0005046558649999999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277.22</v>
      </c>
      <c r="F85" s="61">
        <v>5.03</v>
      </c>
      <c r="G85" s="74">
        <v>0.06257</v>
      </c>
      <c r="H85" s="63">
        <f>MAX(G85,-0.12*F85)</f>
        <v>0.06257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0.0004336413850000001</v>
      </c>
      <c r="S85" s="60">
        <f>MIN($S$6/100*F85,150)</f>
        <v>0.6036</v>
      </c>
      <c r="T85" s="60">
        <f>MIN($T$6/100*F85,200)</f>
        <v>0.7545000000000001</v>
      </c>
      <c r="U85" s="60">
        <f>MIN($U$6/100*F85,250)</f>
        <v>1.006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0.0004336413850000001</v>
      </c>
      <c r="AB85" s="139">
        <f>IF(AA85&gt;=0,AA85,"")</f>
        <v>0.0004336413850000001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49.99</v>
      </c>
      <c r="D86" s="73">
        <f>ROUND(C86,2)</f>
        <v>49.99</v>
      </c>
      <c r="E86" s="60">
        <v>309.89</v>
      </c>
      <c r="F86" s="61">
        <v>5.03</v>
      </c>
      <c r="G86" s="74">
        <v>0.22379</v>
      </c>
      <c r="H86" s="63">
        <f>MAX(G86,-0.12*F86)</f>
        <v>0.22379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0.0017337570775</v>
      </c>
      <c r="S86" s="60">
        <f>MIN($S$6/100*F86,150)</f>
        <v>0.6036</v>
      </c>
      <c r="T86" s="60">
        <f>MIN($T$6/100*F86,200)</f>
        <v>0.7545000000000001</v>
      </c>
      <c r="U86" s="60">
        <f>MIN($U$6/100*F86,250)</f>
        <v>1.006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0.0017337570775</v>
      </c>
      <c r="AB86" s="139">
        <f>IF(AA86&gt;=0,AA86,"")</f>
        <v>0.0017337570775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277.22</v>
      </c>
      <c r="F87" s="61">
        <v>5.03</v>
      </c>
      <c r="G87" s="74">
        <v>-0.00206</v>
      </c>
      <c r="H87" s="63">
        <f>MAX(G87,-0.12*F87)</f>
        <v>-0.00206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-1.427683E-5</v>
      </c>
      <c r="S87" s="60">
        <f>MIN($S$6/100*F87,150)</f>
        <v>0.6036</v>
      </c>
      <c r="T87" s="60">
        <f>MIN($T$6/100*F87,200)</f>
        <v>0.7545000000000001</v>
      </c>
      <c r="U87" s="60">
        <f>MIN($U$6/100*F87,250)</f>
        <v>1.006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-1.427683E-5</v>
      </c>
      <c r="AB87" s="139" t="str">
        <f>IF(AA87&gt;=0,AA87,"")</f>
        <v/>
      </c>
      <c r="AC87" s="76">
        <f>IF(AA87&lt;0,AA87,"")</f>
        <v>-1.427683E-5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55.44</v>
      </c>
      <c r="F88" s="61">
        <v>5.03</v>
      </c>
      <c r="G88" s="74">
        <v>-0.02043</v>
      </c>
      <c r="H88" s="63">
        <f>MAX(G88,-0.12*F88)</f>
        <v>-0.02043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-2.831598E-5</v>
      </c>
      <c r="S88" s="60">
        <f>MIN($S$6/100*F88,150)</f>
        <v>0.6036</v>
      </c>
      <c r="T88" s="60">
        <f>MIN($T$6/100*F88,200)</f>
        <v>0.7545000000000001</v>
      </c>
      <c r="U88" s="60">
        <f>MIN($U$6/100*F88,250)</f>
        <v>1.006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-2.831598E-5</v>
      </c>
      <c r="AB88" s="139" t="str">
        <f>IF(AA88&gt;=0,AA88,"")</f>
        <v/>
      </c>
      <c r="AC88" s="76">
        <f>IF(AA88&lt;0,AA88,"")</f>
        <v>-2.831598E-5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166.33</v>
      </c>
      <c r="F89" s="61">
        <v>5.03</v>
      </c>
      <c r="G89" s="74">
        <v>-0.03144</v>
      </c>
      <c r="H89" s="63">
        <f>MAX(G89,-0.12*F89)</f>
        <v>-0.03144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-0.00013073538</v>
      </c>
      <c r="S89" s="60">
        <f>MIN($S$6/100*F89,150)</f>
        <v>0.6036</v>
      </c>
      <c r="T89" s="60">
        <f>MIN($T$6/100*F89,200)</f>
        <v>0.7545000000000001</v>
      </c>
      <c r="U89" s="60">
        <f>MIN($U$6/100*F89,250)</f>
        <v>1.006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-0.00013073538</v>
      </c>
      <c r="AB89" s="139" t="str">
        <f>IF(AA89&gt;=0,AA89,"")</f>
        <v/>
      </c>
      <c r="AC89" s="76">
        <f>IF(AA89&lt;0,AA89,"")</f>
        <v>-0.00013073538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50.02</v>
      </c>
      <c r="D90" s="73">
        <f>ROUND(C90,2)</f>
        <v>50.02</v>
      </c>
      <c r="E90" s="60">
        <v>166.33</v>
      </c>
      <c r="F90" s="61">
        <v>5.03</v>
      </c>
      <c r="G90" s="74">
        <v>-0.00942</v>
      </c>
      <c r="H90" s="63">
        <f>MAX(G90,-0.12*F90)</f>
        <v>-0.00942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-3.9170715E-5</v>
      </c>
      <c r="S90" s="60">
        <f>MIN($S$6/100*F90,150)</f>
        <v>0.6036</v>
      </c>
      <c r="T90" s="60">
        <f>MIN($T$6/100*F90,200)</f>
        <v>0.7545000000000001</v>
      </c>
      <c r="U90" s="60">
        <f>MIN($U$6/100*F90,250)</f>
        <v>1.006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-3.9170715E-5</v>
      </c>
      <c r="AB90" s="139" t="str">
        <f>IF(AA90&gt;=0,AA90,"")</f>
        <v/>
      </c>
      <c r="AC90" s="76">
        <f>IF(AA90&lt;0,AA90,"")</f>
        <v>-3.9170715E-5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50.03</v>
      </c>
      <c r="D91" s="73">
        <f>ROUND(C91,2)</f>
        <v>50.03</v>
      </c>
      <c r="E91" s="60">
        <v>110.89</v>
      </c>
      <c r="F91" s="61">
        <v>5.03</v>
      </c>
      <c r="G91" s="74">
        <v>-0.01749</v>
      </c>
      <c r="H91" s="63">
        <f>MAX(G91,-0.12*F91)</f>
        <v>-0.01749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-4.848665249999999E-5</v>
      </c>
      <c r="S91" s="60">
        <f>MIN($S$6/100*F91,150)</f>
        <v>0.6036</v>
      </c>
      <c r="T91" s="60">
        <f>MIN($T$6/100*F91,200)</f>
        <v>0.7545000000000001</v>
      </c>
      <c r="U91" s="60">
        <f>MIN($U$6/100*F91,250)</f>
        <v>1.006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-4.848665249999999E-5</v>
      </c>
      <c r="AB91" s="139" t="str">
        <f>IF(AA91&gt;=0,AA91,"")</f>
        <v/>
      </c>
      <c r="AC91" s="76">
        <f>IF(AA91&lt;0,AA91,"")</f>
        <v>-4.848665249999999E-5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50.04</v>
      </c>
      <c r="D92" s="73">
        <f>ROUND(C92,2)</f>
        <v>50.04</v>
      </c>
      <c r="E92" s="60">
        <v>55.44</v>
      </c>
      <c r="F92" s="61">
        <v>5.01</v>
      </c>
      <c r="G92" s="74">
        <v>-0.03015</v>
      </c>
      <c r="H92" s="63">
        <f>MAX(G92,-0.12*F92)</f>
        <v>-0.03015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-4.17879E-5</v>
      </c>
      <c r="S92" s="60">
        <f>MIN($S$6/100*F92,150)</f>
        <v>0.6012</v>
      </c>
      <c r="T92" s="60">
        <f>MIN($T$6/100*F92,200)</f>
        <v>0.7514999999999999</v>
      </c>
      <c r="U92" s="60">
        <f>MIN($U$6/100*F92,250)</f>
        <v>1.002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-4.17879E-5</v>
      </c>
      <c r="AB92" s="139" t="str">
        <f>IF(AA92&gt;=0,AA92,"")</f>
        <v/>
      </c>
      <c r="AC92" s="76">
        <f>IF(AA92&lt;0,AA92,"")</f>
        <v>-4.17879E-5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50.05</v>
      </c>
      <c r="D93" s="73">
        <f>ROUND(C93,2)</f>
        <v>50.05</v>
      </c>
      <c r="E93" s="60">
        <v>0</v>
      </c>
      <c r="F93" s="61">
        <v>5.01</v>
      </c>
      <c r="G93" s="74">
        <v>-0.01802</v>
      </c>
      <c r="H93" s="63">
        <f>MAX(G93,-0.12*F93)</f>
        <v>-0.01802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</v>
      </c>
      <c r="S93" s="60">
        <f>MIN($S$6/100*F93,150)</f>
        <v>0.6012</v>
      </c>
      <c r="T93" s="60">
        <f>MIN($T$6/100*F93,200)</f>
        <v>0.7514999999999999</v>
      </c>
      <c r="U93" s="60">
        <f>MIN($U$6/100*F93,250)</f>
        <v>1.002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110.89</v>
      </c>
      <c r="F94" s="61">
        <v>5.01</v>
      </c>
      <c r="G94" s="74">
        <v>-0.02795</v>
      </c>
      <c r="H94" s="63">
        <f>MAX(G94,-0.12*F94)</f>
        <v>-0.02795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-7.74843875E-5</v>
      </c>
      <c r="S94" s="60">
        <f>MIN($S$6/100*F94,150)</f>
        <v>0.6012</v>
      </c>
      <c r="T94" s="60">
        <f>MIN($T$6/100*F94,200)</f>
        <v>0.7514999999999999</v>
      </c>
      <c r="U94" s="60">
        <f>MIN($U$6/100*F94,250)</f>
        <v>1.002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-7.74843875E-5</v>
      </c>
      <c r="AB94" s="139" t="str">
        <f>IF(AA94&gt;=0,AA94,"")</f>
        <v/>
      </c>
      <c r="AC94" s="76">
        <f>IF(AA94&lt;0,AA94,"")</f>
        <v>-7.74843875E-5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50.07</v>
      </c>
      <c r="D95" s="73">
        <f>ROUND(C95,2)</f>
        <v>50.07</v>
      </c>
      <c r="E95" s="60">
        <v>0</v>
      </c>
      <c r="F95" s="61">
        <v>5.01</v>
      </c>
      <c r="G95" s="74">
        <v>-0.03823</v>
      </c>
      <c r="H95" s="63">
        <f>MAX(G95,-0.12*F95)</f>
        <v>-0.03823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</v>
      </c>
      <c r="S95" s="60">
        <f>MIN($S$6/100*F95,150)</f>
        <v>0.6012</v>
      </c>
      <c r="T95" s="60">
        <f>MIN($T$6/100*F95,200)</f>
        <v>0.7514999999999999</v>
      </c>
      <c r="U95" s="60">
        <f>MIN($U$6/100*F95,250)</f>
        <v>1.002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</v>
      </c>
      <c r="D96" s="73">
        <f>ROUND(C96,2)</f>
        <v>50</v>
      </c>
      <c r="E96" s="60">
        <v>277.22</v>
      </c>
      <c r="F96" s="61">
        <v>5.01</v>
      </c>
      <c r="G96" s="74">
        <v>-0.008840000000000001</v>
      </c>
      <c r="H96" s="63">
        <f>MAX(G96,-0.12*F96)</f>
        <v>-0.008840000000000001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-6.126562000000001E-5</v>
      </c>
      <c r="S96" s="60">
        <f>MIN($S$6/100*F96,150)</f>
        <v>0.6012</v>
      </c>
      <c r="T96" s="60">
        <f>MIN($T$6/100*F96,200)</f>
        <v>0.7514999999999999</v>
      </c>
      <c r="U96" s="60">
        <f>MIN($U$6/100*F96,250)</f>
        <v>1.002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-6.126562000000001E-5</v>
      </c>
      <c r="AB96" s="139" t="str">
        <f>IF(AA96&gt;=0,AA96,"")</f>
        <v/>
      </c>
      <c r="AC96" s="76">
        <f>IF(AA96&lt;0,AA96,"")</f>
        <v>-6.126562000000001E-5</v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375.24</v>
      </c>
      <c r="F97" s="61">
        <v>5.01</v>
      </c>
      <c r="G97" s="74">
        <v>0.03522</v>
      </c>
      <c r="H97" s="63">
        <f>MAX(G97,-0.12*F97)</f>
        <v>0.03522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0.00033039882</v>
      </c>
      <c r="S97" s="60">
        <f>MIN($S$6/100*F97,150)</f>
        <v>0.6012</v>
      </c>
      <c r="T97" s="60">
        <f>MIN($T$6/100*F97,200)</f>
        <v>0.7514999999999999</v>
      </c>
      <c r="U97" s="60">
        <f>MIN($U$6/100*F97,250)</f>
        <v>1.002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0.00033039882</v>
      </c>
      <c r="AB97" s="139">
        <f>IF(AA97&gt;=0,AA97,"")</f>
        <v>0.00033039882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277.22</v>
      </c>
      <c r="F98" s="61">
        <v>5.01</v>
      </c>
      <c r="G98" s="74">
        <v>0.02861</v>
      </c>
      <c r="H98" s="63">
        <f>MAX(G98,-0.12*F98)</f>
        <v>0.02861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0.000198281605</v>
      </c>
      <c r="S98" s="60">
        <f>MIN($S$6/100*F98,150)</f>
        <v>0.6012</v>
      </c>
      <c r="T98" s="60">
        <f>MIN($T$6/100*F98,200)</f>
        <v>0.7514999999999999</v>
      </c>
      <c r="U98" s="60">
        <f>MIN($U$6/100*F98,250)</f>
        <v>1.002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0.000198281605</v>
      </c>
      <c r="AB98" s="139">
        <f>IF(AA98&gt;=0,AA98,"")</f>
        <v>0.000198281605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309.89</v>
      </c>
      <c r="F99" s="61">
        <v>5.01</v>
      </c>
      <c r="G99" s="74">
        <v>0.03045</v>
      </c>
      <c r="H99" s="63">
        <f>MAX(G99,-0.12*F99)</f>
        <v>0.03045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0.0002359037625</v>
      </c>
      <c r="S99" s="60">
        <f>MIN($S$6/100*F99,150)</f>
        <v>0.6012</v>
      </c>
      <c r="T99" s="60">
        <f>MIN($T$6/100*F99,200)</f>
        <v>0.7514999999999999</v>
      </c>
      <c r="U99" s="60">
        <f>MIN($U$6/100*F99,250)</f>
        <v>1.002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0.0002359037625</v>
      </c>
      <c r="AB99" s="139">
        <f>IF(AA99&gt;=0,AA99,"")</f>
        <v>0.0002359037625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50.1</v>
      </c>
      <c r="D100" s="73">
        <f>ROUND(C100,2)</f>
        <v>50.1</v>
      </c>
      <c r="E100" s="60">
        <v>0</v>
      </c>
      <c r="F100" s="61">
        <v>5.01</v>
      </c>
      <c r="G100" s="74">
        <v>0.07084</v>
      </c>
      <c r="H100" s="63">
        <f>MAX(G100,-0.12*F100)</f>
        <v>0.07084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0.6012</v>
      </c>
      <c r="T100" s="60">
        <f>MIN($T$6/100*F100,200)</f>
        <v>0.7514999999999999</v>
      </c>
      <c r="U100" s="60">
        <f>MIN($U$6/100*F100,250)</f>
        <v>1.002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50.06</v>
      </c>
      <c r="D101" s="73">
        <f>ROUND(C101,2)</f>
        <v>50.06</v>
      </c>
      <c r="E101" s="60">
        <v>0</v>
      </c>
      <c r="F101" s="61">
        <v>5.01</v>
      </c>
      <c r="G101" s="74">
        <v>0.10317</v>
      </c>
      <c r="H101" s="63">
        <f>MAX(G101,-0.12*F101)</f>
        <v>0.10317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0.6012</v>
      </c>
      <c r="T101" s="60">
        <f>MIN($T$6/100*F101,200)</f>
        <v>0.7514999999999999</v>
      </c>
      <c r="U101" s="60">
        <f>MIN($U$6/100*F101,250)</f>
        <v>1.002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50.06</v>
      </c>
      <c r="D102" s="73">
        <f>ROUND(C102,2)</f>
        <v>50.06</v>
      </c>
      <c r="E102" s="60">
        <v>0</v>
      </c>
      <c r="F102" s="61">
        <v>5.01</v>
      </c>
      <c r="G102" s="74">
        <v>0.09656000000000001</v>
      </c>
      <c r="H102" s="63">
        <f>MAX(G102,-0.12*F102)</f>
        <v>0.09656000000000001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0.6012</v>
      </c>
      <c r="T102" s="60">
        <f>MIN($T$6/100*F102,200)</f>
        <v>0.7514999999999999</v>
      </c>
      <c r="U102" s="60">
        <f>MIN($U$6/100*F102,250)</f>
        <v>1.002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50.07</v>
      </c>
      <c r="D103" s="98">
        <f>ROUND(C103,2)</f>
        <v>50.07</v>
      </c>
      <c r="E103" s="60">
        <v>0</v>
      </c>
      <c r="F103" s="61">
        <v>5.01</v>
      </c>
      <c r="G103" s="100">
        <v>0.09104</v>
      </c>
      <c r="H103" s="101">
        <f>MAX(G103,-0.12*F103)</f>
        <v>0.09104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0.6012</v>
      </c>
      <c r="T103" s="105">
        <f>MIN($T$6/100*F103,200)</f>
        <v>0.7514999999999999</v>
      </c>
      <c r="U103" s="105">
        <f>MIN($U$6/100*F103,250)</f>
        <v>1.002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50.00010416666668</v>
      </c>
      <c r="D104" s="110">
        <f>ROUND(C104,2)</f>
        <v>50</v>
      </c>
      <c r="E104" s="111">
        <f>AVERAGE(E6:E103)</f>
        <v>252.7285416666666</v>
      </c>
      <c r="F104" s="111">
        <f>AVERAGE(F6:F103)</f>
        <v>4.958749999999991</v>
      </c>
      <c r="G104" s="112">
        <f>SUM(G8:G103)/4</f>
        <v>12.329195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0.3100005120950002</v>
      </c>
      <c r="S104" s="113"/>
      <c r="T104" s="113"/>
      <c r="U104" s="113"/>
      <c r="V104" s="113"/>
      <c r="W104" s="113"/>
      <c r="X104" s="113"/>
      <c r="Y104" s="114">
        <f>SUM(Y8:Y103)</f>
        <v>0.154734106908</v>
      </c>
      <c r="Z104" s="114">
        <f>SUM(Z8:Z103)</f>
        <v>0</v>
      </c>
      <c r="AA104" s="115">
        <f>SUM(AA8:AA103)</f>
        <v>0.4647346190030002</v>
      </c>
      <c r="AB104" s="116">
        <f>SUM(AB8:AB103)</f>
        <v>0.4699476001330002</v>
      </c>
      <c r="AC104" s="117">
        <f>SUM(AC8:AC103)</f>
        <v>-0.005212981129999998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0.06200010241900004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0.4647346190030002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55.444</v>
      </c>
      <c r="AH152" s="86">
        <f>MIN(AG152,$C$2)</f>
        <v>55.444</v>
      </c>
    </row>
    <row r="153" spans="1:37" customHeight="1" ht="16">
      <c r="AE153" s="16"/>
      <c r="AF153" s="133">
        <f>ROUND((AF152-0.01),2)</f>
        <v>50.03</v>
      </c>
      <c r="AG153" s="134">
        <f>2*$A$2/5</f>
        <v>110.888</v>
      </c>
      <c r="AH153" s="86">
        <f>MIN(AG153,$C$2)</f>
        <v>110.888</v>
      </c>
    </row>
    <row r="154" spans="1:37" customHeight="1" ht="16">
      <c r="AE154" s="16"/>
      <c r="AF154" s="133">
        <f>ROUND((AF153-0.01),2)</f>
        <v>50.02</v>
      </c>
      <c r="AG154" s="134">
        <f>3*$A$2/5</f>
        <v>166.332</v>
      </c>
      <c r="AH154" s="86">
        <f>MIN(AG154,$C$2)</f>
        <v>166.332</v>
      </c>
    </row>
    <row r="155" spans="1:37" customHeight="1" ht="16">
      <c r="AE155" s="16"/>
      <c r="AF155" s="133">
        <f>ROUND((AF154-0.01),2)</f>
        <v>50.01</v>
      </c>
      <c r="AG155" s="134">
        <f>4*$A$2/5</f>
        <v>221.776</v>
      </c>
      <c r="AH155" s="86">
        <f>MIN(AG155,$C$2)</f>
        <v>221.776</v>
      </c>
    </row>
    <row r="156" spans="1:37" customHeight="1" ht="16">
      <c r="AE156" s="16"/>
      <c r="AF156" s="133">
        <f>ROUND((AF155-0.01),2)</f>
        <v>50</v>
      </c>
      <c r="AG156" s="134">
        <f>5*$A$2/5</f>
        <v>277.22</v>
      </c>
      <c r="AH156" s="86">
        <f>MIN(AG156,$C$2)</f>
        <v>277.22</v>
      </c>
    </row>
    <row r="157" spans="1:37" customHeight="1" ht="16">
      <c r="AE157" s="16"/>
      <c r="AF157" s="133">
        <f>ROUND((AF156-0.01),2)</f>
        <v>49.99</v>
      </c>
      <c r="AG157" s="134">
        <f>50+15*$A$2/16</f>
        <v>309.89375</v>
      </c>
      <c r="AH157" s="86">
        <f>MIN(AG157,$C$2)</f>
        <v>309.89375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342.5675</v>
      </c>
      <c r="AH158" s="86">
        <f>MIN(AG158,$C$2)</f>
        <v>342.5675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375.24125</v>
      </c>
      <c r="AH159" s="86">
        <f>MIN(AG159,$C$2)</f>
        <v>375.24125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407.915</v>
      </c>
      <c r="AH160" s="86">
        <f>MIN(AG160,$C$2)</f>
        <v>407.915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440.58875</v>
      </c>
      <c r="AH161" s="86">
        <f>MIN(AG161,$C$2)</f>
        <v>440.58875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473.2625</v>
      </c>
      <c r="AH162" s="86">
        <f>MIN(AG162,$C$2)</f>
        <v>473.2625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505.93625</v>
      </c>
      <c r="AH163" s="86">
        <f>MIN(AG163,$C$2)</f>
        <v>505.93625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538.61</v>
      </c>
      <c r="AH164" s="135">
        <f>MIN(AG164,$C$2)</f>
        <v>538.61</v>
      </c>
    </row>
    <row r="165" spans="1:37" customHeight="1" ht="15">
      <c r="AE165" s="16"/>
      <c r="AF165" s="133">
        <f>ROUND((AF164-0.01),2)</f>
        <v>49.91</v>
      </c>
      <c r="AG165" s="134">
        <f>450+7*$A$2/16</f>
        <v>571.2837500000001</v>
      </c>
      <c r="AH165" s="135">
        <f>MIN(AG165,$C$2)</f>
        <v>571.2837500000001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603.9575</v>
      </c>
      <c r="AH166" s="135">
        <f>MIN(AG166,$C$2)</f>
        <v>603.9575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636.63125</v>
      </c>
      <c r="AH167" s="135">
        <f>MIN(AG167,$C$2)</f>
        <v>636.63125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669.3050000000001</v>
      </c>
      <c r="AH168" s="135">
        <f>MIN(AG168,$C$2)</f>
        <v>669.3050000000001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701.97875</v>
      </c>
      <c r="AH169" s="135">
        <f>MIN(AG169,$C$2)</f>
        <v>701.97875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734.6525</v>
      </c>
      <c r="AH170" s="135">
        <f>MIN(AG170,$C$2)</f>
        <v>734.6525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767.32625</v>
      </c>
      <c r="AH171" s="135">
        <f>MIN(AG171,$C$2)</f>
        <v>767.32625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2020-02-03</vt:lpstr>
      <vt:lpstr>2020-02-04</vt:lpstr>
      <vt:lpstr>2020-02-05</vt:lpstr>
      <vt:lpstr>2020-02-06</vt:lpstr>
      <vt:lpstr>2020-02-07</vt:lpstr>
      <vt:lpstr>2020-02-08</vt:lpstr>
      <vt:lpstr>2020-02-09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